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431" windowWidth="11610" windowHeight="6495" tabRatio="779" activeTab="1"/>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0">'Income Statements'!$A$1:$K$42</definedName>
    <definedName name="_xlnm.Print_Area" localSheetId="4">'Notes'!$A$1:$M$277</definedName>
  </definedNames>
  <calcPr fullCalcOnLoad="1"/>
</workbook>
</file>

<file path=xl/sharedStrings.xml><?xml version="1.0" encoding="utf-8"?>
<sst xmlns="http://schemas.openxmlformats.org/spreadsheetml/2006/main" count="421" uniqueCount="296">
  <si>
    <t>CONDENSED CONSOLIDATED CASH FLOW STATEMENTS</t>
  </si>
  <si>
    <t>CONDENSED CONSOLIDATED STATEMENTS OF CHANGES IN EQUITY</t>
  </si>
  <si>
    <t>Current Year</t>
  </si>
  <si>
    <t>Weighted average number of ordinary share in issue</t>
  </si>
  <si>
    <t xml:space="preserve">  ('000)</t>
  </si>
  <si>
    <t>INDIVIDUAL QUARTER</t>
  </si>
  <si>
    <t>CUMULATIVE QUARTER</t>
  </si>
  <si>
    <t>CURRENT YEAR QUARTER</t>
  </si>
  <si>
    <t>CURRENT YEAR TO DATE</t>
  </si>
  <si>
    <t>(a)</t>
  </si>
  <si>
    <t>(b)</t>
  </si>
  <si>
    <t>Taxation</t>
  </si>
  <si>
    <t>AS AT END OF CURRENT YEAR QUARTER</t>
  </si>
  <si>
    <t>PRECEDING YEAR CORRESPONDING PERIOD</t>
  </si>
  <si>
    <t>AS AT PRECEDING FINANCIAL YEAR END</t>
  </si>
  <si>
    <t>INTELLIGENT EDGE TECHNOLOGIES BERHAD</t>
  </si>
  <si>
    <t>(Company No: 406253-W)</t>
  </si>
  <si>
    <t>(Incorporated in Malaysia)</t>
  </si>
  <si>
    <t>Share Capital</t>
  </si>
  <si>
    <t>NOTES</t>
  </si>
  <si>
    <t>Dividends</t>
  </si>
  <si>
    <t xml:space="preserve"> </t>
  </si>
  <si>
    <t>PRECEDING YEAR CORRESPONDING QUARTER</t>
  </si>
  <si>
    <t>RM('000)</t>
  </si>
  <si>
    <t>CONDENSED CONSOLIDATED INCOME STATEMENTS</t>
  </si>
  <si>
    <t>Revenue</t>
  </si>
  <si>
    <t>Basic</t>
  </si>
  <si>
    <t>Fully diluted</t>
  </si>
  <si>
    <t>Operating expenses</t>
  </si>
  <si>
    <t>Other operating income</t>
  </si>
  <si>
    <t>(The Condensed Consolidated Income Statements should be read in conjunction with</t>
  </si>
  <si>
    <t>CONDENSED CONSOLIDATED BALANCE SHEETS</t>
  </si>
  <si>
    <t>CURRENT ASSETS</t>
  </si>
  <si>
    <t>Trade Receivables</t>
  </si>
  <si>
    <t>Fixed Deposits</t>
  </si>
  <si>
    <t>Cash and Bank Balances</t>
  </si>
  <si>
    <t>CURRENT LIABILITIES</t>
  </si>
  <si>
    <t>Trade Payables</t>
  </si>
  <si>
    <t>Other Payables and Accrued Expenses</t>
  </si>
  <si>
    <t>(The Condensed Consolidated Balance Sheets should be read in conjunction with</t>
  </si>
  <si>
    <t>Non-Distributable Reserve- Share Premium</t>
  </si>
  <si>
    <t>Total</t>
  </si>
  <si>
    <t>(The Condensed Consolidated Statement of Changes in Equity should be read in conjunction with</t>
  </si>
  <si>
    <t>CASH FLOWS FROM OPERATING ACTIVITIES</t>
  </si>
  <si>
    <t>Adjustments for:</t>
  </si>
  <si>
    <t>Amortisation of intangible assets</t>
  </si>
  <si>
    <t>Depreciation of property, plant and equipment</t>
  </si>
  <si>
    <t>Interest income</t>
  </si>
  <si>
    <t>Changes in working capital:</t>
  </si>
  <si>
    <t>Net change in current assets</t>
  </si>
  <si>
    <t>Net change in current liabilities</t>
  </si>
  <si>
    <t>Interest received</t>
  </si>
  <si>
    <t>CASH FLOWS FROM INVESTING ACTIVITIES</t>
  </si>
  <si>
    <t>CASH FLOWS FROM FINANCING ACTIVITIES</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</si>
  <si>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</si>
  <si>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</si>
  <si>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</si>
  <si>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</si>
  <si>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</si>
  <si>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</si>
  <si>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</si>
  <si>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</si>
  <si>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</si>
  <si>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</si>
  <si>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</si>
  <si>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</si>
  <si>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</si>
  <si>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</si>
  <si>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</si>
  <si>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</si>
  <si>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</si>
  <si>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</si>
  <si>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</si>
  <si>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Changes in the composition of the Group</t>
  </si>
  <si>
    <t>A12</t>
  </si>
  <si>
    <t>A13</t>
  </si>
  <si>
    <t>Capital commitments</t>
  </si>
  <si>
    <t>A14</t>
  </si>
  <si>
    <t>Significant related party transactions</t>
  </si>
  <si>
    <t>A15</t>
  </si>
  <si>
    <t>Cash and cash equivalents</t>
  </si>
  <si>
    <t>Cash and bank balances</t>
  </si>
  <si>
    <t>B</t>
  </si>
  <si>
    <t>B1</t>
  </si>
  <si>
    <t>Review of performance</t>
  </si>
  <si>
    <t>B2</t>
  </si>
  <si>
    <t>B3</t>
  </si>
  <si>
    <t>Prospects</t>
  </si>
  <si>
    <t>B4</t>
  </si>
  <si>
    <t>Profit forecast and profit guarantee</t>
  </si>
  <si>
    <t>B5</t>
  </si>
  <si>
    <t>B6</t>
  </si>
  <si>
    <t>Unquoted investments and properties</t>
  </si>
  <si>
    <t>B7</t>
  </si>
  <si>
    <t>Quoted securities</t>
  </si>
  <si>
    <t>B8</t>
  </si>
  <si>
    <t>B9</t>
  </si>
  <si>
    <t>B10</t>
  </si>
  <si>
    <t>Off balance sheet financial instruments</t>
  </si>
  <si>
    <t>B11</t>
  </si>
  <si>
    <t>B12</t>
  </si>
  <si>
    <t>Group's borrowings and debt securities</t>
  </si>
  <si>
    <t>a.</t>
  </si>
  <si>
    <t>b.</t>
  </si>
  <si>
    <t>Material events subsequent to the end of the quarter</t>
  </si>
  <si>
    <t>The Group did not announce any profit forecast nor profit guarantee during the financial quarter.</t>
  </si>
  <si>
    <t>Fixed deposits</t>
  </si>
  <si>
    <t>The Group's operations comprise the following business segments:-</t>
  </si>
  <si>
    <t>i)</t>
  </si>
  <si>
    <t>Business applications and software solutions</t>
  </si>
  <si>
    <t>Provision of consultancy, design and development of business application software solutions.</t>
  </si>
  <si>
    <t>ii)</t>
  </si>
  <si>
    <t>Telecommunications products</t>
  </si>
  <si>
    <t>Sales of telecommunications products.</t>
  </si>
  <si>
    <t>iii)</t>
  </si>
  <si>
    <t>No dividend has been declared in respect of the financial period under review.</t>
  </si>
  <si>
    <t>Deferred Tax Liabilities</t>
  </si>
  <si>
    <t>Corporate proposals announced but pending completion</t>
  </si>
  <si>
    <t>B13</t>
  </si>
  <si>
    <t>BUSINESS SEGMENTS</t>
  </si>
  <si>
    <t>REVENUE</t>
  </si>
  <si>
    <t>As at</t>
  </si>
  <si>
    <t>Current Quarter</t>
  </si>
  <si>
    <t>To Date</t>
  </si>
  <si>
    <t>N/A</t>
  </si>
  <si>
    <t>(The Condensed Consolidated Cash Flow Statements should be read in conjunction with</t>
  </si>
  <si>
    <t>The Group's operations were not materially affected by any seasonal or cyclical factors.</t>
  </si>
  <si>
    <t>There were no capital commitments as at the date of this report.</t>
  </si>
  <si>
    <t>There was no off balance sheet financial instrument as at the date of this report.</t>
  </si>
  <si>
    <t>EXPLANATORY NOTES PURSUANT TO FRS134 INTERIM FINANCIAL REPORTING</t>
  </si>
  <si>
    <t xml:space="preserve">Valuation of property, plant and equipment </t>
  </si>
  <si>
    <t>Changes in contingent liabilities or contingent assets</t>
  </si>
  <si>
    <t>There were no changes in estimates of amounts reported in prior financial years, which have a material effect in the current financial quarter.</t>
  </si>
  <si>
    <t>No dividend has been paid in the current financial quarter.</t>
  </si>
  <si>
    <t>Other Receivables and Prepaid Expenses</t>
  </si>
  <si>
    <t>Accumulated Loss</t>
  </si>
  <si>
    <t>Net loss for the period</t>
  </si>
  <si>
    <t>Auditors' report of preceding annual financial statements</t>
  </si>
  <si>
    <t>The auditors' report on the preceding year's annual audited financial statements was not subject to any qualification.</t>
  </si>
  <si>
    <t>There was no sale of unquoted investments and properties during the current financial quarter.</t>
  </si>
  <si>
    <t>There was no purchase or sale of quoted securities during the current financial quarter.</t>
  </si>
  <si>
    <t>Expenses not deductible for tax purposes</t>
  </si>
  <si>
    <t>There were no unusual items affecting assets, liabilities, equity, net income or cash flows of the Group for the current financial quarter.</t>
  </si>
  <si>
    <t>(These figures have not been audited)</t>
  </si>
  <si>
    <t>Investment holding</t>
  </si>
  <si>
    <t>Investment in subsidiaries</t>
  </si>
  <si>
    <t>Variation of results against preceding quarter</t>
  </si>
  <si>
    <t>There has been no change in the composition of the Group during the quarter under review.</t>
  </si>
  <si>
    <t>There were no significant related party transactions during the current financial quarter.</t>
  </si>
  <si>
    <t>CASH AND CASH EQUIVALENTS AT BEGINNING OF THE PERIOD</t>
  </si>
  <si>
    <t>CASH AND CASH EQUIVALENTS AT END OF THE PERIOD</t>
  </si>
  <si>
    <t>Deferred tax assets not recognised</t>
  </si>
  <si>
    <t>Gain on disposal of property, plant and equipment</t>
  </si>
  <si>
    <t>Proceeds from disposal of property, plant and equipment</t>
  </si>
  <si>
    <t>Attributable to:</t>
  </si>
  <si>
    <t>Equity holders of the parent</t>
  </si>
  <si>
    <t xml:space="preserve">Net assets per share attributable to ordinary </t>
  </si>
  <si>
    <t>equity holders of the parent (sen)</t>
  </si>
  <si>
    <t>EXPLANATORY NOTES PURSUANT TO APPENDIX 9B OF THE LISTING REQUIREMENTS OF BURSA MALAYSIA SECURITIES BERHAD FOR THE MESDAQ MARKET</t>
  </si>
  <si>
    <t>Non-Distributable Share Option Reserve</t>
  </si>
  <si>
    <t>The interim financial report has been prepared in compliance with FRS 134, Interim Financial Reporting and Chapter 9 Part K Rule 9.22 of the Listing Requirements of Bursa Malaysia Securities Berhad for the MESDAQ Market.</t>
  </si>
  <si>
    <t>Utilisation of previous years unrecognised tax losses</t>
  </si>
  <si>
    <t>Material litigation</t>
  </si>
  <si>
    <t>(Note A15)</t>
  </si>
  <si>
    <t>The management recognises the need for the Group to adapt quickly to new or emerging technologies and changes in customers’ preferences. Further, any economic slowdown globally, regionally or within Malaysia may also cause the Company’s customers to defer purchases of the Group’s products and services or otherwise alter their usage pattern.</t>
  </si>
  <si>
    <t>Net cash from financing activities</t>
  </si>
  <si>
    <t>Earnings/(Loss) per share</t>
  </si>
  <si>
    <t>Basic earnings/(loss) per share</t>
  </si>
  <si>
    <t>TOTAL EQUITY</t>
  </si>
  <si>
    <t>31/12/2007</t>
  </si>
  <si>
    <t>Property, plant and equipment</t>
  </si>
  <si>
    <t>Development costs</t>
  </si>
  <si>
    <t>Goodwill on consolidation</t>
  </si>
  <si>
    <t>Deferred tax assets</t>
  </si>
  <si>
    <t>NON-CURRENT ASSETS</t>
  </si>
  <si>
    <t>Bank Overdraft</t>
  </si>
  <si>
    <t>TOTAL ASSETS</t>
  </si>
  <si>
    <t>EQUITY AND LIABILITIES</t>
  </si>
  <si>
    <t>Reserves</t>
  </si>
  <si>
    <t xml:space="preserve">  Share Premium</t>
  </si>
  <si>
    <t xml:space="preserve">  Share Option</t>
  </si>
  <si>
    <t xml:space="preserve">  Accumulated Loss</t>
  </si>
  <si>
    <t>NON-CURRENT LIABILITY</t>
  </si>
  <si>
    <t>TOTAL LIABILITIES</t>
  </si>
  <si>
    <t>Non-Distributable Warrant Reserve</t>
  </si>
  <si>
    <t xml:space="preserve">  pursuant to ESOS</t>
  </si>
  <si>
    <t>Issuance of ordinary shares</t>
  </si>
  <si>
    <t xml:space="preserve">  Warrants</t>
  </si>
  <si>
    <t>Issuance of warrants</t>
  </si>
  <si>
    <t>Warrants issue expenses</t>
  </si>
  <si>
    <t>Finance cost</t>
  </si>
  <si>
    <t>Finance cost paid</t>
  </si>
  <si>
    <t>Development costs incurred</t>
  </si>
  <si>
    <t>The interim financial report should be read in conjunction with the audited financial statements of the Group for the year ended 31 December 2007.</t>
  </si>
  <si>
    <t>The accounting policies and methods of computation adopted by the Group in this interim financial report are consistent with those adopted in the annual financial statements for the year ended 31 December 2007, except for the adoption of the following revised Financial Reporting Standards (FRSs) and new Interpretations effective for financial periods beginning on or after 1 January 2008:</t>
  </si>
  <si>
    <t>FRS 107, Cash Flow Statements</t>
  </si>
  <si>
    <t>FRs 111, Construction Contracts</t>
  </si>
  <si>
    <t>FRS 112, Income Taxes</t>
  </si>
  <si>
    <t>FRS 118, Revenue</t>
  </si>
  <si>
    <t>FRS 120, Accounting for Government Grants and Disclosure of Government Assistance</t>
  </si>
  <si>
    <t>FRS 129, Financial Reporting in Hyperinflationary Economies</t>
  </si>
  <si>
    <t>FRS 134, Interim Financial Reporting</t>
  </si>
  <si>
    <t>FRS 137, Provisions, Contingent Liabilities and Contingent Assets</t>
  </si>
  <si>
    <t>FRS 139, Financial Instruments: Recognition and Measurement</t>
  </si>
  <si>
    <t>Amendment to FRS 121, The Effects of Changes in Foreign Exchange Rates - Net Investment in a Foreign Operation</t>
  </si>
  <si>
    <t>IC Interpretation 1, Changes in Existing Decommissioning, Restoration and Similar Liabilities</t>
  </si>
  <si>
    <t>IC Interpretation 2, Member's Shares in Co-operative Entities and Similar Instruments</t>
  </si>
  <si>
    <t>IC Interpretation 5, Rights to Interests arising from Decommissioning, Restoration and Environmental Rehabilitation Funds</t>
  </si>
  <si>
    <t>IC Interpretation 6, Liabilities arising from Participating in a Specific Market - Waste Electrical and Electronic Equipment</t>
  </si>
  <si>
    <t>IC Interpretation 7, Applying the Restatement Approach under FRS 129, Financial Reporting in Hyperinflationary Economies</t>
  </si>
  <si>
    <t>IC Interpretation 8, Scope of FRS 2</t>
  </si>
  <si>
    <t>The adoption of the abovementioned FRSs does not result in significant changes in accouting policies of the Group.</t>
  </si>
  <si>
    <t>There were no changes in the valuation of the property, plant and equipment reported in the previous audited financial statements that will have effect in the current financial quarter under review.</t>
  </si>
  <si>
    <t>Note: Included in fixed deposits is an amount of RM300,000 (2007: RM300,000) pledged to the banks for banking facilities granted.</t>
  </si>
  <si>
    <t>Status of corporate proposals/developments</t>
  </si>
  <si>
    <t>There were no material litigations since 31st December 2007, being the last annual balance sheet date.</t>
  </si>
  <si>
    <t>Save as disclosed below, there are no other corporate proposals/developments announced but pending completion as at the date of this announcement:</t>
  </si>
  <si>
    <t>Acquisition of Inovas Network Sdn Bhd</t>
  </si>
  <si>
    <t>On 10 April 2007, the Company announced that it has on that date, signed a Share Sale Agreement to acquire 100% equity interest in Inovas Network Sdn Bhd for a total cash consideration of RM600,000. Currently, the Vendor is in the process of transferring the shares to the Company.</t>
  </si>
  <si>
    <t xml:space="preserve">There were no changes in the contingent liabilities or contingent assets since 31st December 2007, being the last annual balance sheet date. </t>
  </si>
  <si>
    <t>Finance cost - Interest on bank overdraft</t>
  </si>
  <si>
    <t>TOTAL EQUITY AND LIABILITIES</t>
  </si>
  <si>
    <t>Proceeds from issuance of shares</t>
  </si>
  <si>
    <t>B14</t>
  </si>
  <si>
    <t>RM'000</t>
  </si>
  <si>
    <t>A numerical reconciliation between the income tax expense and the product of accounting loss multiplied by the statutory income tax rate is as follows:</t>
  </si>
  <si>
    <t xml:space="preserve">Income tax expense </t>
  </si>
  <si>
    <t>Operating profit/(loss) before working capital changes</t>
  </si>
  <si>
    <t>Hence, in order to develop as a borderless technology and solutions provider, The Group has created an integrated suite of third party and homegrown technology innitiatives, focused on bringing to market products that will emphasize multi-platform interoperability in IP and mobile applications and intends to leverage on the unique features and benefits of convergence to help capture the competitive market. 
The Group aims to identify itself as a Next Generation technology innovator and driver of intelligent technologies with a unique differentiator that places a strong emphasis on enabling its solutions across multiple platforms and mobile devices. By enabling its core to broaden the innovativeness of solutions to offer the diverse target markets that it serves domestically, regionally and globally.</t>
  </si>
  <si>
    <t>Corporate issue expenses</t>
  </si>
  <si>
    <t>Bad debts written off</t>
  </si>
  <si>
    <t>Proceeds from right issue of warrants</t>
  </si>
  <si>
    <t>Share options granted under ESOS</t>
  </si>
  <si>
    <t>Bank overdraft</t>
  </si>
  <si>
    <t xml:space="preserve">Current Year </t>
  </si>
  <si>
    <t>Net cash used in operating activities</t>
  </si>
  <si>
    <t>NET DECREASE IN CASH AND CASH EQUIVALENTS</t>
  </si>
  <si>
    <t>Purchase of property, plant and equipment</t>
  </si>
  <si>
    <t>The income tax expense consists of the following item:-</t>
  </si>
  <si>
    <t>Net cash used in investing activities</t>
  </si>
  <si>
    <t xml:space="preserve">FRS 111, FRS 120, FRS 129 and the Interpretations listed above are not applicable to the Group. </t>
  </si>
  <si>
    <t>The Group has not adopted FRS 139, Financial Instruments: Recognition and Measurement which is effective from 1 January 2010. The Standard has exempted the Group from disclosing the possible impact, if any, to the financial statements upon its initial application of FRS 139.</t>
  </si>
  <si>
    <t xml:space="preserve">the Annual Financial Report for the year ended 31 December 2007 and </t>
  </si>
  <si>
    <t>the accompanying explanatory notes attached to this interim financial report)</t>
  </si>
  <si>
    <t>(Unaudited)</t>
  </si>
  <si>
    <t>(Audited)</t>
  </si>
  <si>
    <t>the Annual Financial Report for the year ended 31 December 2007 and</t>
  </si>
  <si>
    <t>Cash used in operations</t>
  </si>
  <si>
    <t>Tax paid</t>
  </si>
  <si>
    <t>Corporate issue expenses incurred</t>
  </si>
  <si>
    <t>As  at</t>
  </si>
  <si>
    <t>Short term borrowing</t>
  </si>
  <si>
    <t>Bank overdraft - Secured</t>
  </si>
  <si>
    <t>Profit/(Loss) before taxation</t>
  </si>
  <si>
    <t>Profit/(Loss) Per Share (Sen)</t>
  </si>
  <si>
    <t>PROFIT/(LOSS) BEFORE TAXATION</t>
  </si>
  <si>
    <t>The product is complimentary to IETB's existing Corporate Voice business and is expected to add value to existing customers, and moreover create new customer and revenue opportunities for IETB via bundled services, meaning the combination of service with the GENIE product.</t>
  </si>
  <si>
    <t>Additionally, IET has invested in the development and enhancement of GENIE, an IP/PABX product which is now available off the shelf. The product is integrated with IETB's Softswitch software, enabling a variety of new value added applications for the fixed line environment which include but are not limited to, voice mail, find me follow me, three way calling, auto attendant, call log and conference bridge.</t>
  </si>
  <si>
    <t>Foreign tax paid</t>
  </si>
  <si>
    <t>Quarterly report on consolidated results for the 4th quarter ended 31.12.2008</t>
  </si>
  <si>
    <t>31/12/2008</t>
  </si>
  <si>
    <t>12 months ended 31.12.2008</t>
  </si>
  <si>
    <t>Balance as at 31.12.2007</t>
  </si>
  <si>
    <t>Balance as at 31.12.2008</t>
  </si>
  <si>
    <t>12 months ended 31.12.2007</t>
  </si>
  <si>
    <t xml:space="preserve">There were no material events subsequent to the current financial quarter ended 31st December 2008 up to the date of this report which, is likely to substantially affect the results of the operations of the Group. </t>
  </si>
  <si>
    <t>31.12.2007</t>
  </si>
  <si>
    <t>31.12.2008</t>
  </si>
  <si>
    <t>Property,plant and equipment written off</t>
  </si>
  <si>
    <t>Tax at the applicable statutory income tax rate of 20%/26%</t>
  </si>
  <si>
    <t>Goodwill written off</t>
  </si>
  <si>
    <t>Balance as at 01.01.2007</t>
  </si>
  <si>
    <t>Balance as at 01.01.2008</t>
  </si>
  <si>
    <t>Share options lapsed</t>
  </si>
  <si>
    <t>During the current financial quarter under review, the Company issued 1,681,300 shares pursuant to the ESOS of the Company.</t>
  </si>
  <si>
    <t>Apart from the above, there were no issuance, cancellation, repurchase, resale and repayment of debt and equity securities for the current financial quarter.</t>
  </si>
  <si>
    <t>Allowance for doubtful debts</t>
  </si>
  <si>
    <t>Deferred tax liabilities</t>
  </si>
  <si>
    <t>Loss before taxation</t>
  </si>
  <si>
    <t>Reversal of deferred tax assets</t>
  </si>
  <si>
    <t>There are no corporate proposals undertaken by the Group during the current quarter under review..</t>
  </si>
  <si>
    <t>Net loss attributable to shareholders</t>
  </si>
  <si>
    <t>Basic loss per share (sen)</t>
  </si>
  <si>
    <t>Diluted loss per share</t>
  </si>
  <si>
    <t>Diluted loss per share (sen)</t>
  </si>
  <si>
    <t>Loss from operations</t>
  </si>
  <si>
    <t>Loss for the period</t>
  </si>
  <si>
    <t>Issuance of ordinary shares pursuant to</t>
  </si>
  <si>
    <t xml:space="preserve">  - ESOS</t>
  </si>
  <si>
    <t xml:space="preserve">  - Private Placement</t>
  </si>
  <si>
    <t>Tax refund</t>
  </si>
  <si>
    <t>For the current quarter under review, the Group registered a turnover of approximately RM296,000, a decrease of approximately 65% as compared to the same period of the preceding year. The Group recorded a loss before taxation of about RM1.7 million for the current quarter under review as compared to loss before taxation of about RM781,000 in the same period of the preceding year.</t>
  </si>
  <si>
    <t xml:space="preserve">The decrease in revenue and the resulting drop in loss before taxation were mainly due to lower contribution from telecommunication services, namely the Value Added Voice Services, and the royalty received on its mobile software. Higher operating expenses namely allowance for doubtful debts RM545,000, bad debts written off of RM507,000 and goodwill written off of RM36,000 has also contributed to the increase in loss before tax. </t>
  </si>
  <si>
    <t>For the current quarter under review, the Group recorded a turnover of approximately RM296,000 a substantial drop of 74% as compared to the preceding quarter. In addition, the Group sustained a higher loss before tax of approximately RM1.7 million as opposed to a profit before taxation of about RM1,000 achieved in the preceding quarter under review.</t>
  </si>
  <si>
    <t>The lower revenue is mainly due to lower contribution from telecommunication services, namely the Value Added Voice Services, and the royalty received on its mobile software. The higher loss before tax is mainly due to allowance for doubtful debts RM545,000, bad debts written off of RM507,000 and goodwill written off of RM36,000 incurred in the current financial quarter.</t>
  </si>
  <si>
    <t>Underprovision of income tax in prior year</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</si>
</sst>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0;\-&quot;RM&quot;#,##0"/>
    <numFmt numFmtId="179" formatCode="&quot;RM&quot;#,##0;[Red]\-&quot;RM&quot;#,##0"/>
    <numFmt numFmtId="180" formatCode="&quot;RM&quot;#,##0.00;\-&quot;RM&quot;#,##0.00"/>
    <numFmt numFmtId="181" formatCode="&quot;RM&quot;#,##0.00;[Red]\-&quot;RM&quot;#,##0.00"/>
    <numFmt numFmtId="182" formatCode="_-&quot;RM&quot;* #,##0_-;\-&quot;RM&quot;* #,##0_-;_-&quot;RM&quot;* &quot;-&quot;_-;_-@_-"/>
    <numFmt numFmtId="183" formatCode="_-&quot;RM&quot;* #,##0.00_-;\-&quot;RM&quot;* #,##0.00_-;_-&quot;RM&quot;* &quot;-&quot;??_-;_-@_-"/>
    <numFmt numFmtId="184" formatCode="_(* #,##0.0_);_(* \(#,##0.0\);_(* &quot;-&quot;??_);_(@_)"/>
    <numFmt numFmtId="185" formatCode="_(* #,##0_);_(* \(#,##0\);_(* &quot;-&quot;??_);_(@_)"/>
    <numFmt numFmtId="186" formatCode="_(* #,##0.0_);_(* \(#,##0.0\);_(* &quot;-&quot;_);_(@_)"/>
    <numFmt numFmtId="187" formatCode="#,##0.0"/>
    <numFmt numFmtId="188" formatCode="_(* #,##0.0_);_(* \(#,##0.0\);_(* &quot;-&quot;?_);_(@_)"/>
    <numFmt numFmtId="189" formatCode="0.00_)"/>
    <numFmt numFmtId="190" formatCode="0.00_);\(0.00\)"/>
    <numFmt numFmtId="191" formatCode="_(* #,##0.0000_);_(* \(#,##0.0000\);_(* &quot;-&quot;????_);_(@_)"/>
    <numFmt numFmtId="192" formatCode="&quot;Yes&quot;;&quot;Yes&quot;;&quot;No&quot;"/>
    <numFmt numFmtId="193" formatCode="&quot;True&quot;;&quot;True&quot;;&quot;False&quot;"/>
    <numFmt numFmtId="194" formatCode="&quot;On&quot;;&quot;On&quot;;&quot;Off&quot;"/>
    <numFmt numFmtId="195" formatCode="_(* #,##0.000_);_(* \(#,##0.000\);_(* &quot;-&quot;??_);_(@_)"/>
    <numFmt numFmtId="196" formatCode="_(* #,##0.0000_);_(* \(#,##0.0000\);_(* &quot;-&quot;??_);_(@_)"/>
    <numFmt numFmtId="197" formatCode="_(* #,##0.00000_);_(* \(#,##0.00000\);_(* &quot;-&quot;??_);_(@_)"/>
    <numFmt numFmtId="198" formatCode="_(* #,##0.00000_);_(* \(#,##0.00000\);_(* &quot;-&quot;?????_);_(@_)"/>
  </numFmts>
  <fonts count="34">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u val="single"/>
      <sz val="10"/>
      <name val="Arial Narrow"/>
      <family val="2"/>
    </font>
    <font>
      <sz val="10"/>
      <name val="Arial"/>
      <family val="2"/>
    </font>
    <font>
      <u val="single"/>
      <sz val="10"/>
      <color indexed="36"/>
      <name val="Arial"/>
      <family val="2"/>
    </font>
    <font>
      <sz val="8"/>
      <name val="Arial"/>
      <family val="2"/>
    </font>
    <font>
      <u val="single"/>
      <sz val="10"/>
      <color indexed="12"/>
      <name val="Arial"/>
      <family val="2"/>
    </font>
    <font>
      <b/>
      <i/>
      <sz val="16"/>
      <name val="Helv"/>
      <family val="0"/>
    </font>
    <font>
      <sz val="10"/>
      <color indexed="10"/>
      <name val="Arial Narrow"/>
      <family val="2"/>
    </font>
    <font>
      <b/>
      <sz val="12"/>
      <color indexed="9"/>
      <name val="Arial Narrow"/>
      <family val="2"/>
    </font>
    <font>
      <sz val="10"/>
      <color indexed="9"/>
      <name val="Arial Narrow"/>
      <family val="2"/>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xf numFmtId="0" fontId="8" fillId="0" borderId="0" applyNumberFormat="0" applyFill="0" applyBorder="0" applyAlignment="0" applyProtection="0"/>
    <xf numFmtId="0" fontId="23" fillId="4" borderId="0" applyNumberFormat="0" applyBorder="0" applyAlignment="0" applyProtection="0"/>
    <xf numFmtId="38" fontId="9" fillId="20"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xf numFmtId="0" fontId="27" fillId="7" borderId="1" applyNumberFormat="0" applyAlignment="0" applyProtection="0"/>
    <xf numFmtId="10" fontId="9" fillId="22" borderId="6" applyNumberFormat="0" applyBorder="0" applyAlignment="0" applyProtection="0"/>
    <xf numFmtId="0" fontId="28" fillId="0" borderId="7" applyNumberFormat="0" applyFill="0" applyAlignment="0" applyProtection="0"/>
    <xf numFmtId="0" fontId="29" fillId="23" borderId="0" applyNumberFormat="0" applyBorder="0" applyAlignment="0" applyProtection="0"/>
    <xf numFmtId="189"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2" borderId="8" applyNumberFormat="0" applyFont="0" applyAlignment="0" applyProtection="0"/>
    <xf numFmtId="0" fontId="30" fillId="20" borderId="9" applyNumberFormat="0" applyAlignment="0" applyProtection="0"/>
    <xf numFmtId="9" fontId="0" fillId="0" borderId="0" applyFont="0" applyFill="0" applyBorder="0" applyAlignment="0" applyProtection="0"/>
    <xf numFmtId="10" fontId="7" fillId="0" borderId="0" applyFon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41"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0" fontId="33" fillId="0" borderId="0" applyNumberFormat="0" applyFill="0" applyBorder="0" applyAlignment="0" applyProtection="0"/>
  </cellStyleXfs>
  <cellXfs count="199">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14" fontId="1" fillId="0" borderId="0" xfId="0" applyNumberFormat="1" applyFont="1" applyBorder="1" applyAlignment="1" quotePrefix="1">
      <alignment horizontal="center" vertical="center"/>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Border="1" applyAlignment="1">
      <alignment horizontal="left" vertical="center"/>
    </xf>
    <xf numFmtId="185" fontId="0" fillId="0" borderId="0" xfId="42"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horizontal="justify" vertical="top"/>
    </xf>
    <xf numFmtId="0" fontId="0" fillId="0" borderId="0" xfId="0" applyFont="1" applyAlignment="1">
      <alignment/>
    </xf>
    <xf numFmtId="0" fontId="0" fillId="0" borderId="0" xfId="0" applyFont="1" applyAlignment="1">
      <alignment horizontal="center"/>
    </xf>
    <xf numFmtId="0" fontId="0" fillId="0" borderId="0" xfId="0" applyFont="1" applyAlignment="1">
      <alignment vertical="top"/>
    </xf>
    <xf numFmtId="169" fontId="0" fillId="0" borderId="11" xfId="0" applyNumberFormat="1" applyFont="1" applyBorder="1" applyAlignment="1">
      <alignment horizontal="center" vertical="center"/>
    </xf>
    <xf numFmtId="186" fontId="0" fillId="0" borderId="0" xfId="0" applyNumberFormat="1" applyFont="1" applyBorder="1" applyAlignment="1">
      <alignment horizontal="center" vertical="center"/>
    </xf>
    <xf numFmtId="185" fontId="0" fillId="0" borderId="0" xfId="42" applyNumberFormat="1" applyFont="1" applyAlignment="1">
      <alignment/>
    </xf>
    <xf numFmtId="185" fontId="0" fillId="0" borderId="12" xfId="42" applyNumberFormat="1" applyFont="1" applyBorder="1" applyAlignment="1">
      <alignment/>
    </xf>
    <xf numFmtId="169" fontId="0" fillId="0" borderId="0" xfId="0" applyNumberFormat="1" applyFont="1" applyBorder="1" applyAlignment="1">
      <alignment horizontal="center" vertical="center"/>
    </xf>
    <xf numFmtId="169" fontId="0" fillId="0" borderId="13" xfId="0" applyNumberFormat="1" applyFont="1" applyBorder="1" applyAlignment="1">
      <alignment horizontal="center" vertical="center"/>
    </xf>
    <xf numFmtId="169" fontId="0" fillId="0" borderId="14" xfId="0" applyNumberFormat="1" applyFont="1" applyBorder="1" applyAlignment="1">
      <alignment horizontal="center" vertical="center"/>
    </xf>
    <xf numFmtId="0" fontId="0" fillId="0" borderId="0" xfId="0" applyFont="1" applyBorder="1" applyAlignment="1">
      <alignment/>
    </xf>
    <xf numFmtId="185" fontId="0" fillId="0" borderId="15" xfId="42" applyNumberFormat="1" applyFont="1" applyBorder="1" applyAlignment="1">
      <alignment/>
    </xf>
    <xf numFmtId="0" fontId="1" fillId="0" borderId="0" xfId="0" applyFont="1" applyAlignment="1" quotePrefix="1">
      <alignment horizontal="left"/>
    </xf>
    <xf numFmtId="185" fontId="0" fillId="0" borderId="0" xfId="42" applyNumberFormat="1" applyFont="1" applyBorder="1" applyAlignment="1">
      <alignment/>
    </xf>
    <xf numFmtId="0" fontId="1" fillId="0" borderId="0" xfId="0" applyFont="1" applyBorder="1" applyAlignment="1" quotePrefix="1">
      <alignment horizontal="center" vertical="center" wrapText="1"/>
    </xf>
    <xf numFmtId="14" fontId="1" fillId="0" borderId="0" xfId="61" applyNumberFormat="1" applyFont="1" applyBorder="1" applyAlignment="1" quotePrefix="1">
      <alignment horizontal="center" vertical="center"/>
      <protection/>
    </xf>
    <xf numFmtId="0" fontId="0" fillId="0" borderId="0" xfId="61" applyFont="1">
      <alignment/>
      <protection/>
    </xf>
    <xf numFmtId="0" fontId="0" fillId="0" borderId="0" xfId="60" applyFont="1" applyAlignment="1">
      <alignment horizontal="justify" vertical="center"/>
      <protection/>
    </xf>
    <xf numFmtId="0" fontId="1" fillId="0" borderId="0" xfId="63" applyFont="1" applyAlignment="1">
      <alignment horizontal="center"/>
      <protection/>
    </xf>
    <xf numFmtId="0" fontId="1" fillId="0" borderId="0" xfId="63" applyFont="1">
      <alignment/>
      <protection/>
    </xf>
    <xf numFmtId="0" fontId="0" fillId="0" borderId="0" xfId="63" applyFont="1">
      <alignment/>
      <protection/>
    </xf>
    <xf numFmtId="0" fontId="0" fillId="0" borderId="0" xfId="63" applyFont="1" applyAlignment="1">
      <alignment horizontal="center"/>
      <protection/>
    </xf>
    <xf numFmtId="0" fontId="0" fillId="0" borderId="0" xfId="63" applyFont="1" applyFill="1">
      <alignment/>
      <protection/>
    </xf>
    <xf numFmtId="0" fontId="1" fillId="0" borderId="0" xfId="0" applyFont="1" applyFill="1" applyBorder="1" applyAlignment="1">
      <alignment horizontal="center" vertical="center"/>
    </xf>
    <xf numFmtId="185" fontId="0" fillId="0" borderId="0" xfId="42" applyNumberFormat="1" applyFont="1" applyFill="1" applyBorder="1" applyAlignment="1">
      <alignment horizontal="center" vertical="center"/>
    </xf>
    <xf numFmtId="0" fontId="1" fillId="0" borderId="0" xfId="0" applyFont="1" applyFill="1" applyBorder="1" applyAlignment="1">
      <alignment horizontal="left" vertical="center"/>
    </xf>
    <xf numFmtId="185" fontId="0" fillId="0" borderId="16" xfId="42" applyNumberFormat="1" applyFont="1" applyFill="1" applyBorder="1" applyAlignment="1">
      <alignment horizontal="center" vertical="center"/>
    </xf>
    <xf numFmtId="185"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85" fontId="0" fillId="0" borderId="15" xfId="0" applyNumberFormat="1" applyFont="1" applyFill="1" applyBorder="1" applyAlignment="1">
      <alignment horizontal="center" vertical="center"/>
    </xf>
    <xf numFmtId="185" fontId="1" fillId="0" borderId="0" xfId="0" applyNumberFormat="1"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quotePrefix="1">
      <alignment horizontal="left"/>
    </xf>
    <xf numFmtId="185" fontId="0" fillId="0" borderId="17" xfId="42" applyNumberFormat="1" applyFont="1" applyBorder="1" applyAlignment="1">
      <alignment/>
    </xf>
    <xf numFmtId="171" fontId="0" fillId="0" borderId="0" xfId="42" applyFont="1" applyAlignment="1">
      <alignment/>
    </xf>
    <xf numFmtId="0" fontId="0" fillId="0" borderId="0" xfId="61" applyFont="1">
      <alignment/>
      <protection/>
    </xf>
    <xf numFmtId="0" fontId="0" fillId="0" borderId="0" xfId="0" applyFont="1" applyFill="1" applyAlignment="1">
      <alignment/>
    </xf>
    <xf numFmtId="169" fontId="0" fillId="0" borderId="0" xfId="0" applyNumberFormat="1" applyFont="1" applyAlignment="1">
      <alignment/>
    </xf>
    <xf numFmtId="169" fontId="0" fillId="0" borderId="15" xfId="0" applyNumberFormat="1" applyFont="1" applyBorder="1" applyAlignment="1">
      <alignment horizontal="center" vertical="center"/>
    </xf>
    <xf numFmtId="0" fontId="0" fillId="0" borderId="0" xfId="0" applyFont="1" applyBorder="1" applyAlignment="1" quotePrefix="1">
      <alignment horizontal="left" vertical="center"/>
    </xf>
    <xf numFmtId="171" fontId="0" fillId="0" borderId="0" xfId="62" applyNumberFormat="1" applyFont="1" applyBorder="1" applyAlignment="1">
      <alignment horizontal="center" vertical="center"/>
      <protection/>
    </xf>
    <xf numFmtId="169" fontId="0" fillId="0" borderId="0" xfId="0" applyNumberFormat="1" applyFont="1" applyBorder="1" applyAlignment="1">
      <alignment/>
    </xf>
    <xf numFmtId="0" fontId="0" fillId="0" borderId="0" xfId="0" applyFont="1" applyFill="1" applyBorder="1" applyAlignment="1">
      <alignment vertical="center"/>
    </xf>
    <xf numFmtId="185" fontId="0" fillId="0" borderId="0" xfId="0" applyNumberFormat="1" applyFont="1" applyAlignment="1">
      <alignment/>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right"/>
    </xf>
    <xf numFmtId="0" fontId="0" fillId="0" borderId="0" xfId="0" applyFont="1" applyFill="1" applyBorder="1" applyAlignment="1" quotePrefix="1">
      <alignment horizontal="left" vertical="center"/>
    </xf>
    <xf numFmtId="0" fontId="0" fillId="0" borderId="0" xfId="0" applyFont="1" applyAlignment="1">
      <alignment/>
    </xf>
    <xf numFmtId="0" fontId="0" fillId="0" borderId="0" xfId="0" applyFont="1" applyBorder="1" applyAlignment="1">
      <alignment horizontal="center" vertical="center" wrapText="1"/>
    </xf>
    <xf numFmtId="0" fontId="6" fillId="0" borderId="0" xfId="60" applyFont="1" applyAlignment="1">
      <alignment vertical="top"/>
      <protection/>
    </xf>
    <xf numFmtId="0" fontId="0" fillId="0" borderId="0" xfId="63" applyFont="1" applyFill="1" applyBorder="1" applyAlignment="1">
      <alignment vertical="top"/>
      <protection/>
    </xf>
    <xf numFmtId="0" fontId="0" fillId="0" borderId="0" xfId="0" applyFont="1" applyAlignment="1" quotePrefix="1">
      <alignment horizontal="left" vertical="top"/>
    </xf>
    <xf numFmtId="0" fontId="0" fillId="0" borderId="0" xfId="0" applyFont="1" applyAlignment="1">
      <alignment horizontal="left"/>
    </xf>
    <xf numFmtId="0" fontId="0" fillId="0" borderId="0" xfId="63" applyFont="1" applyAlignment="1">
      <alignment vertical="top"/>
      <protection/>
    </xf>
    <xf numFmtId="0" fontId="0" fillId="0" borderId="0" xfId="63" applyFont="1" applyAlignment="1" quotePrefix="1">
      <alignment horizontal="left"/>
      <protection/>
    </xf>
    <xf numFmtId="0" fontId="1" fillId="0" borderId="0" xfId="0" applyFont="1" applyFill="1" applyBorder="1" applyAlignment="1" quotePrefix="1">
      <alignment horizontal="left" vertical="center"/>
    </xf>
    <xf numFmtId="0" fontId="0" fillId="0" borderId="0" xfId="63" applyFont="1" applyAlignment="1" quotePrefix="1">
      <alignment vertical="top"/>
      <protection/>
    </xf>
    <xf numFmtId="14" fontId="1" fillId="0" borderId="0" xfId="0" applyNumberFormat="1" applyFont="1" applyFill="1" applyBorder="1" applyAlignment="1" quotePrefix="1">
      <alignment horizontal="center" vertical="center"/>
    </xf>
    <xf numFmtId="0" fontId="0" fillId="0" borderId="0" xfId="0" applyFont="1" applyAlignment="1">
      <alignment horizontal="justify"/>
    </xf>
    <xf numFmtId="0" fontId="12" fillId="0" borderId="0" xfId="0" applyFont="1" applyAlignment="1">
      <alignment/>
    </xf>
    <xf numFmtId="14" fontId="1" fillId="0" borderId="0" xfId="62" applyNumberFormat="1" applyFont="1" applyBorder="1" applyAlignment="1" quotePrefix="1">
      <alignment horizontal="center" vertical="center"/>
      <protection/>
    </xf>
    <xf numFmtId="171" fontId="0" fillId="0" borderId="0" xfId="61" applyNumberFormat="1" applyFont="1" applyFill="1" applyAlignment="1">
      <alignment horizontal="right"/>
      <protection/>
    </xf>
    <xf numFmtId="185" fontId="0" fillId="0" borderId="0" xfId="42" applyNumberFormat="1" applyFont="1" applyBorder="1" applyAlignment="1">
      <alignment horizontal="right"/>
    </xf>
    <xf numFmtId="0" fontId="0" fillId="0" borderId="0" xfId="0" applyAlignment="1">
      <alignment horizontal="justify" vertical="top" wrapText="1"/>
    </xf>
    <xf numFmtId="0" fontId="0" fillId="0" borderId="0" xfId="0" applyFont="1" applyAlignment="1" quotePrefix="1">
      <alignment vertical="top"/>
    </xf>
    <xf numFmtId="185" fontId="12" fillId="0" borderId="0" xfId="42" applyNumberFormat="1" applyFont="1" applyBorder="1" applyAlignment="1">
      <alignment horizontal="right"/>
    </xf>
    <xf numFmtId="185" fontId="0" fillId="0" borderId="15" xfId="42" applyNumberFormat="1" applyFont="1" applyBorder="1" applyAlignment="1">
      <alignment horizontal="justify" vertical="center"/>
    </xf>
    <xf numFmtId="185" fontId="0" fillId="0" borderId="0" xfId="42" applyNumberFormat="1" applyFont="1" applyAlignment="1">
      <alignment horizontal="justify" vertical="center"/>
    </xf>
    <xf numFmtId="185" fontId="0" fillId="0" borderId="0" xfId="42" applyNumberFormat="1" applyFont="1" applyFill="1" applyBorder="1" applyAlignment="1">
      <alignment vertical="top"/>
    </xf>
    <xf numFmtId="0" fontId="0" fillId="0" borderId="0" xfId="63" applyFont="1" applyBorder="1" applyAlignment="1">
      <alignment vertical="top"/>
      <protection/>
    </xf>
    <xf numFmtId="0" fontId="0" fillId="0" borderId="0" xfId="0" applyFont="1" applyBorder="1" applyAlignment="1">
      <alignment/>
    </xf>
    <xf numFmtId="185" fontId="0" fillId="0" borderId="15" xfId="42" applyNumberFormat="1" applyFont="1" applyBorder="1" applyAlignment="1">
      <alignment horizontal="right"/>
    </xf>
    <xf numFmtId="0" fontId="0" fillId="0" borderId="0" xfId="0" applyFont="1" applyAlignment="1">
      <alignment horizontal="right"/>
    </xf>
    <xf numFmtId="185" fontId="0" fillId="0" borderId="0" xfId="42" applyNumberFormat="1" applyFont="1" applyBorder="1" applyAlignment="1">
      <alignment horizontal="center"/>
    </xf>
    <xf numFmtId="14" fontId="0" fillId="0" borderId="0" xfId="62" applyNumberFormat="1" applyFont="1" applyBorder="1" applyAlignment="1" quotePrefix="1">
      <alignment horizontal="center" vertical="center"/>
      <protection/>
    </xf>
    <xf numFmtId="197" fontId="0" fillId="0" borderId="0" xfId="42" applyNumberFormat="1" applyFont="1" applyAlignment="1">
      <alignment/>
    </xf>
    <xf numFmtId="14" fontId="0" fillId="0" borderId="0" xfId="0" applyNumberFormat="1" applyFont="1" applyFill="1" applyBorder="1" applyAlignment="1" quotePrefix="1">
      <alignment horizontal="center" vertical="center"/>
    </xf>
    <xf numFmtId="14" fontId="0" fillId="0" borderId="0" xfId="61" applyNumberFormat="1" applyFont="1" applyBorder="1" applyAlignment="1" quotePrefix="1">
      <alignment horizontal="center" vertical="center"/>
      <protection/>
    </xf>
    <xf numFmtId="14" fontId="0" fillId="0" borderId="0" xfId="0" applyNumberFormat="1" applyFont="1" applyFill="1" applyBorder="1" applyAlignment="1">
      <alignment horizontal="center" vertical="center"/>
    </xf>
    <xf numFmtId="0" fontId="12" fillId="0" borderId="0" xfId="60" applyFont="1" applyAlignment="1">
      <alignment horizontal="justify" vertical="center"/>
      <protection/>
    </xf>
    <xf numFmtId="185" fontId="0" fillId="0" borderId="12" xfId="42" applyNumberFormat="1" applyFont="1" applyFill="1" applyBorder="1" applyAlignment="1">
      <alignment vertical="top"/>
    </xf>
    <xf numFmtId="185" fontId="0" fillId="0" borderId="0" xfId="42" applyNumberFormat="1" applyFont="1" applyBorder="1" applyAlignment="1">
      <alignment horizontal="justify" vertical="center"/>
    </xf>
    <xf numFmtId="185" fontId="0" fillId="0" borderId="15" xfId="42" applyNumberFormat="1" applyFont="1" applyFill="1" applyBorder="1" applyAlignment="1">
      <alignment vertical="top"/>
    </xf>
    <xf numFmtId="0" fontId="0" fillId="0" borderId="0" xfId="0" applyNumberFormat="1" applyFont="1" applyAlignment="1">
      <alignment horizontal="justify" vertical="top"/>
    </xf>
    <xf numFmtId="0" fontId="12" fillId="0" borderId="0" xfId="0" applyNumberFormat="1" applyFont="1" applyAlignment="1">
      <alignment/>
    </xf>
    <xf numFmtId="0" fontId="12" fillId="0" borderId="0" xfId="0" applyFont="1" applyAlignment="1" quotePrefix="1">
      <alignment vertical="top" wrapText="1"/>
    </xf>
    <xf numFmtId="0" fontId="12" fillId="0" borderId="0" xfId="0" applyFont="1" applyAlignment="1">
      <alignment vertical="top" wrapText="1"/>
    </xf>
    <xf numFmtId="0" fontId="0" fillId="0" borderId="0" xfId="63" applyFont="1" applyFill="1" applyAlignment="1" quotePrefix="1">
      <alignment horizontal="justify" vertical="top"/>
      <protection/>
    </xf>
    <xf numFmtId="0" fontId="12" fillId="0" borderId="0" xfId="0" applyNumberFormat="1" applyFont="1" applyAlignment="1">
      <alignment vertical="top"/>
    </xf>
    <xf numFmtId="169" fontId="0" fillId="0" borderId="16" xfId="0" applyNumberFormat="1" applyFont="1" applyBorder="1" applyAlignment="1">
      <alignment horizontal="center" vertical="center"/>
    </xf>
    <xf numFmtId="0" fontId="1" fillId="0" borderId="0" xfId="0" applyFont="1" applyBorder="1" applyAlignment="1">
      <alignment vertical="center"/>
    </xf>
    <xf numFmtId="169" fontId="0" fillId="0" borderId="18" xfId="0" applyNumberFormat="1" applyFont="1" applyBorder="1" applyAlignment="1">
      <alignment horizontal="center" vertical="center"/>
    </xf>
    <xf numFmtId="169" fontId="0" fillId="0" borderId="17" xfId="0" applyNumberFormat="1" applyFont="1" applyBorder="1" applyAlignment="1">
      <alignment horizontal="center" vertical="center"/>
    </xf>
    <xf numFmtId="171" fontId="0" fillId="0" borderId="19" xfId="62" applyNumberFormat="1" applyFont="1" applyBorder="1" applyAlignment="1">
      <alignment horizontal="center" vertical="center"/>
      <protection/>
    </xf>
    <xf numFmtId="0" fontId="0" fillId="0" borderId="0" xfId="0" applyFont="1" applyAlignment="1">
      <alignment vertical="top" wrapText="1"/>
    </xf>
    <xf numFmtId="0" fontId="0" fillId="0" borderId="0" xfId="0" applyAlignment="1">
      <alignment vertical="top"/>
    </xf>
    <xf numFmtId="0" fontId="7" fillId="0" borderId="0" xfId="0" applyFont="1" applyAlignment="1">
      <alignment vertical="top"/>
    </xf>
    <xf numFmtId="0" fontId="1" fillId="0" borderId="0" xfId="0" applyFont="1" applyAlignment="1">
      <alignment/>
    </xf>
    <xf numFmtId="0" fontId="1" fillId="0" borderId="0" xfId="63" applyFont="1" applyAlignment="1">
      <alignment/>
      <protection/>
    </xf>
    <xf numFmtId="0" fontId="0" fillId="0" borderId="0" xfId="63" applyFont="1" applyAlignment="1">
      <alignment/>
      <protection/>
    </xf>
    <xf numFmtId="0" fontId="1" fillId="0" borderId="0" xfId="0" applyFont="1" applyAlignment="1">
      <alignment vertical="top"/>
    </xf>
    <xf numFmtId="185" fontId="0" fillId="0" borderId="17" xfId="42" applyNumberFormat="1" applyFont="1" applyBorder="1" applyAlignment="1">
      <alignment horizontal="center"/>
    </xf>
    <xf numFmtId="185" fontId="0" fillId="0" borderId="0" xfId="42" applyNumberFormat="1" applyFont="1" applyAlignment="1">
      <alignment horizontal="center"/>
    </xf>
    <xf numFmtId="171" fontId="0" fillId="0" borderId="0" xfId="42" applyFont="1" applyAlignment="1">
      <alignment horizontal="center"/>
    </xf>
    <xf numFmtId="0" fontId="0" fillId="0" borderId="0" xfId="0" applyNumberFormat="1" applyFont="1" applyAlignment="1">
      <alignment vertical="top" wrapText="1"/>
    </xf>
    <xf numFmtId="0" fontId="0" fillId="0" borderId="0" xfId="0" applyAlignment="1">
      <alignment/>
    </xf>
    <xf numFmtId="0" fontId="0" fillId="0" borderId="0" xfId="0" applyNumberFormat="1" applyFont="1" applyAlignment="1">
      <alignment vertical="top"/>
    </xf>
    <xf numFmtId="190" fontId="0" fillId="0" borderId="0" xfId="42" applyNumberFormat="1" applyFont="1" applyFill="1" applyAlignment="1">
      <alignment/>
    </xf>
    <xf numFmtId="171" fontId="0" fillId="0" borderId="19" xfId="62" applyNumberFormat="1" applyFont="1" applyFill="1" applyBorder="1" applyAlignment="1">
      <alignment horizontal="center" vertical="center"/>
      <protection/>
    </xf>
    <xf numFmtId="14" fontId="1" fillId="0" borderId="0" xfId="0" applyNumberFormat="1" applyFont="1" applyFill="1" applyBorder="1" applyAlignment="1">
      <alignment horizontal="center" vertical="center"/>
    </xf>
    <xf numFmtId="14" fontId="1" fillId="0" borderId="0" xfId="0" applyNumberFormat="1" applyFont="1" applyBorder="1" applyAlignment="1">
      <alignment horizontal="center" vertical="center"/>
    </xf>
    <xf numFmtId="185" fontId="0" fillId="0" borderId="12" xfId="42" applyNumberFormat="1" applyFont="1" applyFill="1" applyBorder="1" applyAlignment="1">
      <alignment horizontal="center" vertical="center"/>
    </xf>
    <xf numFmtId="0" fontId="0" fillId="0" borderId="0" xfId="63" applyFont="1" applyFill="1" applyAlignment="1">
      <alignment vertical="top"/>
      <protection/>
    </xf>
    <xf numFmtId="0" fontId="0" fillId="0" borderId="0" xfId="63" applyFont="1" applyFill="1" applyAlignment="1" quotePrefix="1">
      <alignment vertical="top"/>
      <protection/>
    </xf>
    <xf numFmtId="0" fontId="15" fillId="0" borderId="0" xfId="0" applyFont="1" applyFill="1" applyAlignment="1">
      <alignment horizontal="justify" vertical="top"/>
    </xf>
    <xf numFmtId="0" fontId="1" fillId="0" borderId="0" xfId="0" applyFont="1" applyFill="1" applyBorder="1" applyAlignment="1">
      <alignment horizontal="right" vertical="top"/>
    </xf>
    <xf numFmtId="0" fontId="16" fillId="0" borderId="0" xfId="0" applyFont="1" applyFill="1" applyBorder="1" applyAlignment="1">
      <alignment horizontal="right" vertical="top"/>
    </xf>
    <xf numFmtId="0" fontId="1" fillId="0" borderId="0" xfId="0" applyFont="1" applyFill="1" applyAlignment="1">
      <alignment horizontal="left" vertical="top"/>
    </xf>
    <xf numFmtId="0" fontId="0" fillId="0" borderId="0" xfId="0" applyFont="1" applyFill="1" applyAlignment="1">
      <alignment vertical="top"/>
    </xf>
    <xf numFmtId="0" fontId="0" fillId="0" borderId="0" xfId="0" applyFont="1" applyFill="1" applyAlignment="1">
      <alignment vertical="top" wrapText="1"/>
    </xf>
    <xf numFmtId="3" fontId="15" fillId="0" borderId="0" xfId="0" applyNumberFormat="1" applyFont="1" applyFill="1" applyBorder="1" applyAlignment="1" applyProtection="1">
      <alignment vertical="center"/>
      <protection/>
    </xf>
    <xf numFmtId="169" fontId="0" fillId="0" borderId="11" xfId="0" applyNumberFormat="1" applyFont="1" applyFill="1" applyBorder="1" applyAlignment="1">
      <alignment horizontal="center" vertical="center"/>
    </xf>
    <xf numFmtId="169" fontId="0" fillId="0" borderId="0" xfId="0" applyNumberFormat="1" applyFont="1" applyFill="1" applyBorder="1" applyAlignment="1">
      <alignment horizontal="center" vertical="center"/>
    </xf>
    <xf numFmtId="185" fontId="0" fillId="0" borderId="0" xfId="42" applyNumberFormat="1" applyFont="1" applyFill="1" applyBorder="1" applyAlignment="1">
      <alignment/>
    </xf>
    <xf numFmtId="185" fontId="0" fillId="0" borderId="17" xfId="42" applyNumberFormat="1" applyFont="1" applyFill="1" applyBorder="1" applyAlignment="1">
      <alignment/>
    </xf>
    <xf numFmtId="3" fontId="0" fillId="0" borderId="17" xfId="0" applyNumberFormat="1" applyFont="1" applyFill="1" applyBorder="1" applyAlignment="1" applyProtection="1">
      <alignment vertical="center"/>
      <protection/>
    </xf>
    <xf numFmtId="0" fontId="0" fillId="0" borderId="0" xfId="0" applyFont="1" applyAlignment="1">
      <alignment horizontal="justify" vertical="top" wrapText="1"/>
    </xf>
    <xf numFmtId="185" fontId="0" fillId="0" borderId="17" xfId="42" applyNumberFormat="1" applyFont="1" applyBorder="1" applyAlignment="1">
      <alignment/>
    </xf>
    <xf numFmtId="169" fontId="0" fillId="0" borderId="12" xfId="0" applyNumberFormat="1" applyFont="1" applyBorder="1" applyAlignment="1">
      <alignment/>
    </xf>
    <xf numFmtId="169" fontId="0" fillId="0" borderId="15" xfId="42" applyNumberFormat="1" applyFont="1" applyBorder="1" applyAlignment="1">
      <alignment horizontal="right"/>
    </xf>
    <xf numFmtId="185" fontId="0" fillId="0" borderId="17" xfId="42" applyNumberFormat="1" applyFont="1" applyFill="1" applyBorder="1" applyAlignment="1" applyProtection="1">
      <alignment vertical="center"/>
      <protection/>
    </xf>
    <xf numFmtId="0" fontId="0" fillId="0" borderId="0" xfId="0" applyFont="1" applyBorder="1" applyAlignment="1">
      <alignment horizontal="left" indent="1"/>
    </xf>
    <xf numFmtId="185" fontId="0" fillId="0" borderId="0" xfId="42" applyNumberFormat="1" applyFont="1" applyFill="1" applyBorder="1" applyAlignment="1">
      <alignment horizontal="left" indent="1"/>
    </xf>
    <xf numFmtId="185" fontId="0" fillId="0" borderId="0" xfId="42" applyNumberFormat="1" applyFont="1" applyBorder="1" applyAlignment="1">
      <alignment horizontal="left" indent="1"/>
    </xf>
    <xf numFmtId="171" fontId="0" fillId="0" borderId="0" xfId="42" applyFont="1" applyBorder="1" applyAlignment="1">
      <alignment horizontal="left" indent="1"/>
    </xf>
    <xf numFmtId="0" fontId="0" fillId="0" borderId="0" xfId="0" applyNumberFormat="1" applyFont="1" applyAlignment="1">
      <alignment horizontal="justify" vertical="top" wrapText="1"/>
    </xf>
    <xf numFmtId="0" fontId="0" fillId="0" borderId="0" xfId="0" applyNumberFormat="1" applyFont="1" applyAlignment="1" quotePrefix="1">
      <alignment horizontal="justify" vertical="top" wrapText="1"/>
    </xf>
    <xf numFmtId="0" fontId="0" fillId="0" borderId="0" xfId="0" applyAlignment="1">
      <alignment horizontal="justify" vertical="top" wrapText="1"/>
    </xf>
    <xf numFmtId="0" fontId="0" fillId="0" borderId="0" xfId="0" applyFont="1" applyAlignment="1">
      <alignment horizontal="justify" vertical="top" wrapText="1"/>
    </xf>
    <xf numFmtId="0" fontId="1" fillId="0" borderId="0" xfId="0" applyFont="1" applyAlignment="1" quotePrefix="1">
      <alignment horizontal="justify"/>
    </xf>
    <xf numFmtId="0" fontId="0" fillId="0" borderId="0" xfId="0" applyFont="1" applyAlignment="1" quotePrefix="1">
      <alignment horizontal="justify" vertical="top" wrapText="1"/>
    </xf>
    <xf numFmtId="0" fontId="0" fillId="0" borderId="0" xfId="0" applyFont="1" applyAlignment="1">
      <alignment/>
    </xf>
    <xf numFmtId="0" fontId="0" fillId="0" borderId="0" xfId="0" applyFont="1" applyAlignment="1" quotePrefix="1">
      <alignment horizontal="justify" vertical="top"/>
    </xf>
    <xf numFmtId="0" fontId="0" fillId="0" borderId="0" xfId="0" applyFont="1" applyAlignment="1">
      <alignment horizontal="justify"/>
    </xf>
    <xf numFmtId="0" fontId="4" fillId="0" borderId="0" xfId="0" applyFont="1" applyAlignment="1">
      <alignment horizontal="center" vertical="center"/>
    </xf>
    <xf numFmtId="0" fontId="5" fillId="0" borderId="0" xfId="0" applyFont="1" applyAlignment="1">
      <alignment horizontal="center" vertical="center"/>
    </xf>
    <xf numFmtId="0" fontId="13" fillId="24" borderId="19" xfId="0" applyFont="1" applyFill="1" applyBorder="1" applyAlignment="1">
      <alignment horizontal="center" vertical="center"/>
    </xf>
    <xf numFmtId="0" fontId="3" fillId="0" borderId="0" xfId="0" applyFont="1" applyAlignment="1" quotePrefix="1">
      <alignment horizontal="center" vertical="center"/>
    </xf>
    <xf numFmtId="0" fontId="3" fillId="0" borderId="0" xfId="0" applyFont="1" applyAlignment="1">
      <alignment horizontal="center" vertical="center"/>
    </xf>
    <xf numFmtId="0" fontId="0" fillId="0" borderId="20"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top"/>
    </xf>
    <xf numFmtId="0" fontId="1" fillId="0" borderId="0" xfId="0" applyFont="1" applyAlignment="1" quotePrefix="1">
      <alignment horizontal="center" vertical="center" wrapText="1"/>
    </xf>
    <xf numFmtId="0" fontId="1" fillId="0" borderId="0" xfId="0" applyFont="1" applyBorder="1" applyAlignment="1">
      <alignment horizontal="center" vertical="center"/>
    </xf>
    <xf numFmtId="0" fontId="1" fillId="0" borderId="0" xfId="0" applyFont="1" applyAlignment="1" quotePrefix="1">
      <alignment horizontal="center" vertical="top"/>
    </xf>
    <xf numFmtId="0" fontId="13" fillId="24" borderId="0" xfId="0" applyFont="1" applyFill="1" applyAlignment="1">
      <alignment horizontal="center" vertical="center"/>
    </xf>
    <xf numFmtId="0" fontId="0" fillId="0" borderId="0" xfId="0" applyAlignment="1">
      <alignment horizontal="center" vertical="center" wrapText="1"/>
    </xf>
    <xf numFmtId="0" fontId="0" fillId="0" borderId="0" xfId="0" applyFont="1" applyAlignment="1">
      <alignment horizontal="center"/>
    </xf>
    <xf numFmtId="0" fontId="1" fillId="0" borderId="0" xfId="0" applyFont="1" applyAlignment="1" quotePrefix="1">
      <alignment horizontal="center"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1" fillId="0" borderId="0" xfId="0" applyFont="1" applyFill="1" applyAlignment="1">
      <alignment horizontal="center" vertical="top"/>
    </xf>
    <xf numFmtId="0" fontId="0" fillId="0" borderId="0" xfId="63" applyFont="1" applyFill="1" applyAlignment="1" quotePrefix="1">
      <alignment horizontal="justify" vertical="top"/>
      <protection/>
    </xf>
    <xf numFmtId="0" fontId="0" fillId="0" borderId="0" xfId="0" applyFont="1" applyAlignment="1">
      <alignment/>
    </xf>
    <xf numFmtId="0" fontId="0" fillId="0" borderId="0" xfId="63" applyFont="1" applyFill="1" applyAlignment="1">
      <alignment horizontal="justify" vertical="top"/>
      <protection/>
    </xf>
    <xf numFmtId="0" fontId="0" fillId="0" borderId="0" xfId="0" applyFont="1" applyAlignment="1">
      <alignment horizontal="justify" vertical="top"/>
    </xf>
    <xf numFmtId="0" fontId="0" fillId="0" borderId="0" xfId="0" applyFont="1" applyAlignment="1">
      <alignment vertical="top"/>
    </xf>
    <xf numFmtId="0" fontId="0" fillId="0" borderId="0" xfId="0" applyFont="1" applyBorder="1" applyAlignment="1">
      <alignment horizontal="center" vertical="center"/>
    </xf>
    <xf numFmtId="0" fontId="0" fillId="0" borderId="0" xfId="63" applyFont="1" applyAlignment="1">
      <alignment horizontal="justify" vertical="top" wrapText="1"/>
      <protection/>
    </xf>
    <xf numFmtId="0" fontId="0" fillId="0" borderId="0" xfId="63" applyFont="1" applyAlignment="1">
      <alignment horizontal="justify" vertical="top"/>
      <protection/>
    </xf>
    <xf numFmtId="0" fontId="0" fillId="0" borderId="0" xfId="63" applyFont="1" applyAlignment="1" quotePrefix="1">
      <alignment horizontal="justify" vertical="top" wrapText="1"/>
      <protection/>
    </xf>
    <xf numFmtId="0" fontId="0" fillId="0" borderId="0" xfId="60" applyFont="1" applyAlignment="1">
      <alignment horizontal="justify" vertical="center"/>
      <protection/>
    </xf>
    <xf numFmtId="0" fontId="0" fillId="0" borderId="0" xfId="0" applyFont="1" applyAlignment="1">
      <alignment horizontal="justify" vertical="center"/>
    </xf>
    <xf numFmtId="0" fontId="4" fillId="0" borderId="0" xfId="0" applyFont="1" applyAlignment="1">
      <alignment horizontal="center" vertical="top"/>
    </xf>
    <xf numFmtId="0" fontId="0" fillId="0" borderId="0" xfId="0" applyFont="1" applyAlignment="1">
      <alignment horizontal="center" vertical="top"/>
    </xf>
    <xf numFmtId="0" fontId="5" fillId="0" borderId="0" xfId="0" applyFont="1" applyAlignment="1">
      <alignment horizontal="center" vertical="top"/>
    </xf>
    <xf numFmtId="0" fontId="3" fillId="0" borderId="0" xfId="0" applyFont="1" applyAlignment="1" quotePrefix="1">
      <alignment horizontal="center" vertical="top"/>
    </xf>
    <xf numFmtId="0" fontId="3" fillId="0" borderId="0" xfId="0" applyFont="1" applyAlignment="1">
      <alignment horizontal="center" vertical="top"/>
    </xf>
    <xf numFmtId="0" fontId="0" fillId="0" borderId="0" xfId="0" applyFont="1" applyFill="1" applyAlignment="1" quotePrefix="1">
      <alignment horizontal="justify" vertical="top"/>
    </xf>
    <xf numFmtId="0" fontId="13" fillId="24" borderId="0" xfId="0" applyFont="1" applyFill="1" applyAlignment="1">
      <alignment horizontal="center" vertical="top"/>
    </xf>
    <xf numFmtId="0" fontId="14" fillId="0" borderId="0" xfId="0" applyFont="1" applyAlignment="1">
      <alignment horizontal="center" vertical="top"/>
    </xf>
    <xf numFmtId="0" fontId="14" fillId="0" borderId="0" xfId="0" applyFont="1" applyAlignment="1">
      <alignment/>
    </xf>
    <xf numFmtId="0" fontId="0" fillId="0" borderId="0" xfId="60" applyFont="1" applyAlignment="1">
      <alignment horizontal="left" vertical="center" wrapText="1"/>
      <protection/>
    </xf>
    <xf numFmtId="0" fontId="0" fillId="0" borderId="0" xfId="0" applyAlignment="1">
      <alignment/>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Grey" xfId="49"/>
    <cellStyle name="Heading 1" xfId="50"/>
    <cellStyle name="Heading 2" xfId="51"/>
    <cellStyle name="Heading 3" xfId="52"/>
    <cellStyle name="Heading 4" xfId="53"/>
    <cellStyle name="Hyperlink" xfId="54"/>
    <cellStyle name="Input" xfId="55"/>
    <cellStyle name="Input [yellow]" xfId="56"/>
    <cellStyle name="Linked Cell" xfId="57"/>
    <cellStyle name="Neutral" xfId="58"/>
    <cellStyle name="Normal - Style1" xfId="59"/>
    <cellStyle name="Normal_Notes" xfId="60"/>
    <cellStyle name="Normal_Sheet1" xfId="61"/>
    <cellStyle name="Normal_Sheet2" xfId="62"/>
    <cellStyle name="Normal_Sheet5" xfId="63"/>
    <cellStyle name="Note" xfId="64"/>
    <cellStyle name="Output" xfId="65"/>
    <cellStyle name="Percent" xfId="66"/>
    <cellStyle name="Percent [2]" xfId="67"/>
    <cellStyle name="Title" xfId="68"/>
    <cellStyle name="Total" xfId="69"/>
    <cellStyle name="Tusental (0)_pldt" xfId="70"/>
    <cellStyle name="Tusental_pldt" xfId="71"/>
    <cellStyle name="Valuta (0)_pldt" xfId="72"/>
    <cellStyle name="Valuta_pldt"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4"/>
  <sheetViews>
    <sheetView zoomScaleSheetLayoutView="100" zoomScalePageLayoutView="0" workbookViewId="0" topLeftCell="A14">
      <selection activeCell="A3" sqref="A3:K3"/>
    </sheetView>
  </sheetViews>
  <sheetFormatPr defaultColWidth="9.33203125" defaultRowHeight="12.75"/>
  <cols>
    <col min="1" max="3" width="3.83203125" style="13" customWidth="1"/>
    <col min="4" max="4" width="24.83203125" style="13" customWidth="1"/>
    <col min="5" max="5" width="17.83203125" style="13" customWidth="1"/>
    <col min="6" max="6" width="1.83203125" style="13" customWidth="1"/>
    <col min="7" max="7" width="17.83203125" style="13" customWidth="1"/>
    <col min="8" max="8" width="1.83203125" style="13" customWidth="1"/>
    <col min="9" max="9" width="17.83203125" style="13" customWidth="1"/>
    <col min="10" max="10" width="1.83203125" style="13" customWidth="1"/>
    <col min="11" max="11" width="17.83203125" style="13" customWidth="1"/>
    <col min="12" max="16384" width="9.33203125" style="13" customWidth="1"/>
  </cols>
  <sheetData>
    <row r="1" spans="1:11" ht="19.5" customHeight="1">
      <c r="A1" s="159" t="s">
        <v>15</v>
      </c>
      <c r="B1" s="159"/>
      <c r="C1" s="159"/>
      <c r="D1" s="159"/>
      <c r="E1" s="159"/>
      <c r="F1" s="159"/>
      <c r="G1" s="159"/>
      <c r="H1" s="159"/>
      <c r="I1" s="159"/>
      <c r="J1" s="159"/>
      <c r="K1" s="159"/>
    </row>
    <row r="2" spans="1:11" ht="9.75" customHeight="1">
      <c r="A2" s="160" t="s">
        <v>16</v>
      </c>
      <c r="B2" s="160"/>
      <c r="C2" s="160"/>
      <c r="D2" s="160"/>
      <c r="E2" s="160"/>
      <c r="F2" s="160"/>
      <c r="G2" s="160"/>
      <c r="H2" s="160"/>
      <c r="I2" s="160"/>
      <c r="J2" s="160"/>
      <c r="K2" s="160"/>
    </row>
    <row r="3" spans="1:11" ht="9.75" customHeight="1">
      <c r="A3" s="160" t="s">
        <v>17</v>
      </c>
      <c r="B3" s="160"/>
      <c r="C3" s="160"/>
      <c r="D3" s="160"/>
      <c r="E3" s="160"/>
      <c r="F3" s="160"/>
      <c r="G3" s="160"/>
      <c r="H3" s="160"/>
      <c r="I3" s="160"/>
      <c r="J3" s="160"/>
      <c r="K3" s="160"/>
    </row>
    <row r="4" spans="1:11" ht="19.5" customHeight="1">
      <c r="A4" s="162" t="s">
        <v>259</v>
      </c>
      <c r="B4" s="163"/>
      <c r="C4" s="163"/>
      <c r="D4" s="163"/>
      <c r="E4" s="163"/>
      <c r="F4" s="163"/>
      <c r="G4" s="163"/>
      <c r="H4" s="163"/>
      <c r="I4" s="163"/>
      <c r="J4" s="163"/>
      <c r="K4" s="163"/>
    </row>
    <row r="5" spans="1:11" ht="19.5" customHeight="1" thickBot="1">
      <c r="A5" s="161" t="s">
        <v>24</v>
      </c>
      <c r="B5" s="161"/>
      <c r="C5" s="161"/>
      <c r="D5" s="161"/>
      <c r="E5" s="161"/>
      <c r="F5" s="161"/>
      <c r="G5" s="161"/>
      <c r="H5" s="161"/>
      <c r="I5" s="161"/>
      <c r="J5" s="161"/>
      <c r="K5" s="161"/>
    </row>
    <row r="6" spans="1:11" ht="20.25" customHeight="1">
      <c r="A6" s="164" t="s">
        <v>143</v>
      </c>
      <c r="B6" s="164"/>
      <c r="C6" s="164"/>
      <c r="D6" s="164"/>
      <c r="E6" s="164"/>
      <c r="F6" s="164"/>
      <c r="G6" s="164"/>
      <c r="H6" s="164"/>
      <c r="I6" s="164"/>
      <c r="J6" s="164"/>
      <c r="K6" s="164"/>
    </row>
    <row r="7" spans="1:11" ht="20.25" customHeight="1">
      <c r="A7" s="7"/>
      <c r="B7" s="7"/>
      <c r="C7" s="7"/>
      <c r="D7" s="7"/>
      <c r="E7" s="7"/>
      <c r="F7" s="7"/>
      <c r="G7" s="7"/>
      <c r="H7" s="7"/>
      <c r="I7" s="7"/>
      <c r="J7" s="7"/>
      <c r="K7" s="7"/>
    </row>
    <row r="8" spans="1:11" ht="15" customHeight="1">
      <c r="A8" s="44"/>
      <c r="B8" s="44"/>
      <c r="C8" s="45"/>
      <c r="D8" s="45"/>
      <c r="E8" s="168" t="s">
        <v>5</v>
      </c>
      <c r="F8" s="168"/>
      <c r="G8" s="168"/>
      <c r="H8" s="1"/>
      <c r="I8" s="168" t="s">
        <v>6</v>
      </c>
      <c r="J8" s="168"/>
      <c r="K8" s="168"/>
    </row>
    <row r="9" spans="1:11" ht="48" customHeight="1">
      <c r="A9" s="44"/>
      <c r="B9" s="44"/>
      <c r="C9" s="45"/>
      <c r="D9" s="45"/>
      <c r="E9" s="2" t="s">
        <v>7</v>
      </c>
      <c r="F9" s="2"/>
      <c r="G9" s="2" t="s">
        <v>22</v>
      </c>
      <c r="H9" s="2"/>
      <c r="I9" s="2" t="s">
        <v>8</v>
      </c>
      <c r="J9" s="2"/>
      <c r="K9" s="2" t="s">
        <v>13</v>
      </c>
    </row>
    <row r="10" spans="1:11" ht="15" customHeight="1">
      <c r="A10" s="44"/>
      <c r="B10" s="44"/>
      <c r="C10" s="45"/>
      <c r="D10" s="45"/>
      <c r="E10" s="72" t="s">
        <v>260</v>
      </c>
      <c r="F10" s="75"/>
      <c r="G10" s="72" t="s">
        <v>169</v>
      </c>
      <c r="H10" s="28"/>
      <c r="I10" s="72" t="s">
        <v>260</v>
      </c>
      <c r="J10" s="75"/>
      <c r="K10" s="72" t="s">
        <v>169</v>
      </c>
    </row>
    <row r="11" spans="1:11" ht="15" customHeight="1">
      <c r="A11" s="44"/>
      <c r="B11" s="44"/>
      <c r="C11" s="45"/>
      <c r="D11" s="45"/>
      <c r="E11" s="1" t="s">
        <v>23</v>
      </c>
      <c r="F11" s="1"/>
      <c r="G11" s="1" t="s">
        <v>23</v>
      </c>
      <c r="H11" s="1"/>
      <c r="I11" s="1" t="s">
        <v>23</v>
      </c>
      <c r="J11" s="1"/>
      <c r="K11" s="1" t="s">
        <v>23</v>
      </c>
    </row>
    <row r="13" spans="1:11" ht="12.75">
      <c r="A13" s="13" t="s">
        <v>25</v>
      </c>
      <c r="E13" s="18">
        <v>296</v>
      </c>
      <c r="G13" s="18">
        <v>840</v>
      </c>
      <c r="I13" s="18">
        <v>3669</v>
      </c>
      <c r="K13" s="18">
        <v>2989</v>
      </c>
    </row>
    <row r="14" spans="5:11" ht="12.75">
      <c r="E14" s="18"/>
      <c r="G14" s="18"/>
      <c r="I14" s="18"/>
      <c r="K14" s="18"/>
    </row>
    <row r="15" spans="1:11" ht="12.75">
      <c r="A15" s="13" t="s">
        <v>28</v>
      </c>
      <c r="E15" s="18">
        <f>-1506-489</f>
        <v>-1995</v>
      </c>
      <c r="G15" s="18">
        <v>-1617</v>
      </c>
      <c r="I15" s="18">
        <f>-4836-489</f>
        <v>-5325</v>
      </c>
      <c r="K15" s="18">
        <v>-4334</v>
      </c>
    </row>
    <row r="16" spans="5:11" ht="12.75">
      <c r="E16" s="18"/>
      <c r="G16" s="18"/>
      <c r="I16" s="18"/>
      <c r="K16" s="18"/>
    </row>
    <row r="17" spans="1:11" ht="12.75">
      <c r="A17" s="13" t="s">
        <v>29</v>
      </c>
      <c r="E17" s="18">
        <v>5</v>
      </c>
      <c r="G17" s="18">
        <v>3</v>
      </c>
      <c r="I17" s="18">
        <v>15</v>
      </c>
      <c r="K17" s="18">
        <v>127</v>
      </c>
    </row>
    <row r="18" spans="5:11" ht="12.75">
      <c r="E18" s="19"/>
      <c r="G18" s="19"/>
      <c r="H18" s="23"/>
      <c r="I18" s="19"/>
      <c r="K18" s="19"/>
    </row>
    <row r="19" spans="5:11" ht="12.75">
      <c r="E19" s="18"/>
      <c r="G19" s="18"/>
      <c r="H19" s="23"/>
      <c r="I19" s="18"/>
      <c r="K19" s="18"/>
    </row>
    <row r="20" spans="1:11" ht="12.75">
      <c r="A20" s="13" t="s">
        <v>285</v>
      </c>
      <c r="E20" s="18">
        <f>+SUM(E13:E17)</f>
        <v>-1694</v>
      </c>
      <c r="G20" s="18">
        <f>SUM(G13:G17)</f>
        <v>-774</v>
      </c>
      <c r="H20" s="23"/>
      <c r="I20" s="18">
        <f>+SUM(I13:I17)</f>
        <v>-1641</v>
      </c>
      <c r="K20" s="18">
        <f>SUM(K13:K17)</f>
        <v>-1218</v>
      </c>
    </row>
    <row r="21" spans="5:11" ht="12.75">
      <c r="E21" s="18"/>
      <c r="G21" s="18"/>
      <c r="H21" s="23"/>
      <c r="I21" s="18"/>
      <c r="K21" s="18"/>
    </row>
    <row r="22" spans="1:11" ht="12.75">
      <c r="A22" s="13" t="s">
        <v>220</v>
      </c>
      <c r="E22" s="18">
        <v>-10</v>
      </c>
      <c r="G22" s="18">
        <v>-7</v>
      </c>
      <c r="H22" s="23"/>
      <c r="I22" s="18">
        <v>-28</v>
      </c>
      <c r="K22" s="18">
        <v>-7</v>
      </c>
    </row>
    <row r="23" spans="5:11" ht="12.75">
      <c r="E23" s="19"/>
      <c r="G23" s="19"/>
      <c r="H23" s="23"/>
      <c r="I23" s="19"/>
      <c r="K23" s="19"/>
    </row>
    <row r="24" spans="1:11" ht="12.75">
      <c r="A24" s="46"/>
      <c r="E24" s="18"/>
      <c r="G24" s="18"/>
      <c r="H24" s="23"/>
      <c r="I24" s="18"/>
      <c r="K24" s="18"/>
    </row>
    <row r="25" spans="1:11" ht="12.75">
      <c r="A25" s="13" t="s">
        <v>278</v>
      </c>
      <c r="E25" s="18">
        <f>+SUM(E20:E22)</f>
        <v>-1704</v>
      </c>
      <c r="G25" s="18">
        <f>SUM(G20:G22)</f>
        <v>-781</v>
      </c>
      <c r="H25" s="23"/>
      <c r="I25" s="18">
        <f>+SUM(I20:I22)</f>
        <v>-1669</v>
      </c>
      <c r="K25" s="18">
        <f>SUM(K20:K22)</f>
        <v>-1225</v>
      </c>
    </row>
    <row r="26" spans="1:11" ht="12.75">
      <c r="A26" s="46"/>
      <c r="E26" s="18"/>
      <c r="G26" s="18"/>
      <c r="H26" s="23"/>
      <c r="I26" s="18"/>
      <c r="K26" s="18"/>
    </row>
    <row r="27" spans="1:11" ht="12.75">
      <c r="A27" s="67" t="s">
        <v>11</v>
      </c>
      <c r="E27" s="18">
        <v>-533</v>
      </c>
      <c r="G27" s="18">
        <v>460</v>
      </c>
      <c r="H27" s="23"/>
      <c r="I27" s="18">
        <v>-540</v>
      </c>
      <c r="K27" s="18">
        <v>460</v>
      </c>
    </row>
    <row r="28" spans="1:11" ht="12.75">
      <c r="A28" s="67"/>
      <c r="E28" s="19"/>
      <c r="G28" s="19"/>
      <c r="H28" s="23"/>
      <c r="I28" s="19"/>
      <c r="K28" s="19"/>
    </row>
    <row r="29" spans="1:11" ht="12.75">
      <c r="A29" s="46"/>
      <c r="E29" s="18"/>
      <c r="G29" s="18"/>
      <c r="H29" s="23"/>
      <c r="I29" s="18"/>
      <c r="K29" s="18"/>
    </row>
    <row r="30" spans="1:11" ht="13.5" thickBot="1">
      <c r="A30" s="29" t="s">
        <v>286</v>
      </c>
      <c r="E30" s="47">
        <f>+SUM(E25:E27)</f>
        <v>-2237</v>
      </c>
      <c r="G30" s="47">
        <f>SUM(G25:G27)</f>
        <v>-321</v>
      </c>
      <c r="H30" s="23"/>
      <c r="I30" s="47">
        <f>+SUM(I25:I27)</f>
        <v>-2209</v>
      </c>
      <c r="K30" s="47">
        <f>SUM(K25:K27)</f>
        <v>-765</v>
      </c>
    </row>
    <row r="31" spans="1:11" ht="13.5" thickTop="1">
      <c r="A31" s="67"/>
      <c r="E31" s="26"/>
      <c r="G31" s="26"/>
      <c r="H31" s="23"/>
      <c r="I31" s="26"/>
      <c r="K31" s="26"/>
    </row>
    <row r="32" spans="1:8" ht="12.75">
      <c r="A32" s="13" t="s">
        <v>154</v>
      </c>
      <c r="H32" s="23"/>
    </row>
    <row r="33" spans="1:11" ht="13.5" thickBot="1">
      <c r="A33" s="13" t="s">
        <v>155</v>
      </c>
      <c r="E33" s="47">
        <f>+E30</f>
        <v>-2237</v>
      </c>
      <c r="G33" s="47">
        <f>G30</f>
        <v>-321</v>
      </c>
      <c r="H33" s="23"/>
      <c r="I33" s="47">
        <f>+I30</f>
        <v>-2209</v>
      </c>
      <c r="K33" s="47">
        <f>K30</f>
        <v>-765</v>
      </c>
    </row>
    <row r="34" ht="13.5" thickTop="1">
      <c r="H34" s="23"/>
    </row>
    <row r="35" spans="1:8" ht="12.75">
      <c r="A35" s="13" t="s">
        <v>254</v>
      </c>
      <c r="H35" s="23"/>
    </row>
    <row r="36" spans="1:11" ht="12.75">
      <c r="A36" s="13" t="s">
        <v>9</v>
      </c>
      <c r="B36" s="13" t="s">
        <v>26</v>
      </c>
      <c r="E36" s="122">
        <f>+Notes!G255</f>
        <v>-2.0867731975111705</v>
      </c>
      <c r="G36" s="122">
        <v>-0.32</v>
      </c>
      <c r="H36" s="23"/>
      <c r="I36" s="122">
        <f>+Notes!K255</f>
        <v>-2.0961436271160707</v>
      </c>
      <c r="K36" s="122">
        <v>-0.77</v>
      </c>
    </row>
    <row r="37" spans="7:11" ht="12.75">
      <c r="G37" s="49"/>
      <c r="H37" s="23"/>
      <c r="I37" s="49"/>
      <c r="K37" s="49"/>
    </row>
    <row r="38" spans="1:11" ht="12.75">
      <c r="A38" s="13" t="s">
        <v>10</v>
      </c>
      <c r="B38" s="13" t="s">
        <v>27</v>
      </c>
      <c r="E38" s="76" t="s">
        <v>124</v>
      </c>
      <c r="F38" s="60"/>
      <c r="G38" s="76">
        <v>-0.32</v>
      </c>
      <c r="H38" s="60"/>
      <c r="I38" s="76" t="s">
        <v>124</v>
      </c>
      <c r="J38" s="76"/>
      <c r="K38" s="76" t="s">
        <v>124</v>
      </c>
    </row>
    <row r="39" ht="12.75">
      <c r="K39" s="49"/>
    </row>
    <row r="40" spans="1:11" ht="12.75">
      <c r="A40" s="166" t="s">
        <v>30</v>
      </c>
      <c r="B40" s="166"/>
      <c r="C40" s="166"/>
      <c r="D40" s="166"/>
      <c r="E40" s="166"/>
      <c r="F40" s="166"/>
      <c r="G40" s="166"/>
      <c r="H40" s="166"/>
      <c r="I40" s="166"/>
      <c r="J40" s="166"/>
      <c r="K40" s="166"/>
    </row>
    <row r="41" spans="1:11" ht="12.75">
      <c r="A41" s="167" t="s">
        <v>242</v>
      </c>
      <c r="B41" s="165"/>
      <c r="C41" s="165"/>
      <c r="D41" s="165"/>
      <c r="E41" s="165"/>
      <c r="F41" s="165"/>
      <c r="G41" s="165"/>
      <c r="H41" s="165"/>
      <c r="I41" s="165"/>
      <c r="J41" s="165"/>
      <c r="K41" s="165"/>
    </row>
    <row r="42" spans="1:11" ht="12.75">
      <c r="A42" s="165" t="s">
        <v>243</v>
      </c>
      <c r="B42" s="165"/>
      <c r="C42" s="165"/>
      <c r="D42" s="165"/>
      <c r="E42" s="165"/>
      <c r="F42" s="165"/>
      <c r="G42" s="165"/>
      <c r="H42" s="165"/>
      <c r="I42" s="165"/>
      <c r="J42" s="165"/>
      <c r="K42" s="165"/>
    </row>
    <row r="44" ht="12.75">
      <c r="I44" s="13" t="s">
        <v>21</v>
      </c>
    </row>
  </sheetData>
  <sheetProtection/>
  <mergeCells count="11">
    <mergeCell ref="A6:K6"/>
    <mergeCell ref="A42:K42"/>
    <mergeCell ref="A40:K40"/>
    <mergeCell ref="A41:K41"/>
    <mergeCell ref="E8:G8"/>
    <mergeCell ref="I8:K8"/>
    <mergeCell ref="A1:K1"/>
    <mergeCell ref="A2:K2"/>
    <mergeCell ref="A3:K3"/>
    <mergeCell ref="A5:K5"/>
    <mergeCell ref="A4:K4"/>
  </mergeCells>
  <printOptions/>
  <pageMargins left="0.5" right="0" top="0.5" bottom="0"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F56"/>
  <sheetViews>
    <sheetView tabSelected="1" zoomScaleSheetLayoutView="100" zoomScalePageLayoutView="0" workbookViewId="0" topLeftCell="A43">
      <selection activeCell="A4" sqref="A4:F4"/>
    </sheetView>
  </sheetViews>
  <sheetFormatPr defaultColWidth="9.33203125" defaultRowHeight="12.75" customHeight="1"/>
  <cols>
    <col min="1" max="2" width="3.83203125" style="13" customWidth="1"/>
    <col min="3" max="3" width="50.83203125" style="13" customWidth="1"/>
    <col min="4" max="4" width="20.66015625" style="13" customWidth="1"/>
    <col min="5" max="5" width="3.83203125" style="13" customWidth="1"/>
    <col min="6" max="6" width="20.66015625" style="13" customWidth="1"/>
    <col min="7" max="16384" width="9.33203125" style="13" customWidth="1"/>
  </cols>
  <sheetData>
    <row r="1" spans="1:6" ht="17.25" customHeight="1">
      <c r="A1" s="159" t="s">
        <v>15</v>
      </c>
      <c r="B1" s="159"/>
      <c r="C1" s="159"/>
      <c r="D1" s="159"/>
      <c r="E1" s="159"/>
      <c r="F1" s="159"/>
    </row>
    <row r="2" spans="1:6" ht="12.75" customHeight="1">
      <c r="A2" s="160" t="s">
        <v>16</v>
      </c>
      <c r="B2" s="160"/>
      <c r="C2" s="160"/>
      <c r="D2" s="160"/>
      <c r="E2" s="160"/>
      <c r="F2" s="160"/>
    </row>
    <row r="3" spans="1:6" ht="12.75" customHeight="1">
      <c r="A3" s="160" t="s">
        <v>17</v>
      </c>
      <c r="B3" s="160"/>
      <c r="C3" s="160"/>
      <c r="D3" s="160"/>
      <c r="E3" s="160"/>
      <c r="F3" s="160"/>
    </row>
    <row r="4" spans="1:6" ht="12.75" customHeight="1">
      <c r="A4" s="162" t="s">
        <v>259</v>
      </c>
      <c r="B4" s="163"/>
      <c r="C4" s="163"/>
      <c r="D4" s="163"/>
      <c r="E4" s="163"/>
      <c r="F4" s="163"/>
    </row>
    <row r="5" spans="1:6" ht="12.75" customHeight="1" thickBot="1">
      <c r="A5" s="170" t="s">
        <v>31</v>
      </c>
      <c r="B5" s="170"/>
      <c r="C5" s="170"/>
      <c r="D5" s="170"/>
      <c r="E5" s="170"/>
      <c r="F5" s="170"/>
    </row>
    <row r="6" spans="1:6" ht="12.75" customHeight="1">
      <c r="A6" s="164"/>
      <c r="B6" s="164"/>
      <c r="C6" s="164"/>
      <c r="D6" s="164"/>
      <c r="E6" s="164"/>
      <c r="F6" s="164"/>
    </row>
    <row r="7" spans="1:6" ht="12.75" customHeight="1">
      <c r="A7" s="8"/>
      <c r="B7" s="8"/>
      <c r="C7" s="8"/>
      <c r="D7" s="8"/>
      <c r="E7" s="8"/>
      <c r="F7" s="8"/>
    </row>
    <row r="8" spans="1:6" ht="40.5" customHeight="1">
      <c r="A8" s="44"/>
      <c r="B8" s="45"/>
      <c r="C8" s="45"/>
      <c r="D8" s="2" t="s">
        <v>12</v>
      </c>
      <c r="E8" s="2"/>
      <c r="F8" s="2" t="s">
        <v>14</v>
      </c>
    </row>
    <row r="9" spans="1:6" ht="12.75" customHeight="1">
      <c r="A9" s="44"/>
      <c r="B9" s="45"/>
      <c r="C9" s="45"/>
      <c r="D9" s="72" t="s">
        <v>260</v>
      </c>
      <c r="E9" s="5"/>
      <c r="F9" s="5" t="s">
        <v>169</v>
      </c>
    </row>
    <row r="10" spans="1:6" ht="12.75" customHeight="1">
      <c r="A10" s="44"/>
      <c r="B10" s="45"/>
      <c r="C10" s="45"/>
      <c r="D10" s="124" t="s">
        <v>244</v>
      </c>
      <c r="E10" s="5"/>
      <c r="F10" s="125" t="s">
        <v>245</v>
      </c>
    </row>
    <row r="11" spans="1:6" ht="12.75" customHeight="1">
      <c r="A11" s="44"/>
      <c r="B11" s="45"/>
      <c r="C11" s="45"/>
      <c r="D11" s="1" t="s">
        <v>23</v>
      </c>
      <c r="E11" s="1"/>
      <c r="F11" s="1" t="s">
        <v>23</v>
      </c>
    </row>
    <row r="12" spans="1:6" ht="12.75" customHeight="1">
      <c r="A12" s="44"/>
      <c r="B12" s="105" t="s">
        <v>174</v>
      </c>
      <c r="C12" s="45"/>
      <c r="D12" s="1"/>
      <c r="E12" s="1"/>
      <c r="F12" s="1"/>
    </row>
    <row r="13" spans="1:6" ht="12.75" customHeight="1">
      <c r="A13" s="44" t="s">
        <v>21</v>
      </c>
      <c r="B13" s="45" t="s">
        <v>170</v>
      </c>
      <c r="C13" s="45"/>
      <c r="D13" s="20">
        <v>95</v>
      </c>
      <c r="E13" s="17"/>
      <c r="F13" s="20">
        <v>191</v>
      </c>
    </row>
    <row r="14" spans="1:6" ht="12.75" customHeight="1">
      <c r="A14" s="44" t="s">
        <v>21</v>
      </c>
      <c r="B14" s="45" t="s">
        <v>171</v>
      </c>
      <c r="C14" s="45"/>
      <c r="D14" s="20">
        <v>1527</v>
      </c>
      <c r="E14" s="17"/>
      <c r="F14" s="20">
        <v>893</v>
      </c>
    </row>
    <row r="15" spans="1:6" ht="12.75" customHeight="1">
      <c r="A15" s="44"/>
      <c r="B15" s="45" t="s">
        <v>172</v>
      </c>
      <c r="C15" s="45"/>
      <c r="D15" s="20">
        <v>0</v>
      </c>
      <c r="E15" s="17"/>
      <c r="F15" s="20">
        <v>35</v>
      </c>
    </row>
    <row r="16" spans="1:6" ht="12.75" customHeight="1">
      <c r="A16" s="44"/>
      <c r="B16" s="45" t="s">
        <v>173</v>
      </c>
      <c r="C16" s="45"/>
      <c r="D16" s="20">
        <v>820</v>
      </c>
      <c r="E16" s="17"/>
      <c r="F16" s="20">
        <v>1400</v>
      </c>
    </row>
    <row r="17" spans="1:6" ht="12.75" customHeight="1">
      <c r="A17" s="44"/>
      <c r="B17" s="45"/>
      <c r="C17" s="45"/>
      <c r="D17" s="104">
        <f>SUM(D13:D16)</f>
        <v>2442</v>
      </c>
      <c r="E17" s="17"/>
      <c r="F17" s="104">
        <f>SUM(F13:F16)</f>
        <v>2519</v>
      </c>
    </row>
    <row r="18" spans="1:6" ht="12.75" customHeight="1">
      <c r="A18" s="44"/>
      <c r="B18" s="45"/>
      <c r="C18" s="45"/>
      <c r="D18" s="20"/>
      <c r="E18" s="17"/>
      <c r="F18" s="20"/>
    </row>
    <row r="19" spans="1:6" ht="12.75" customHeight="1">
      <c r="A19" s="44" t="s">
        <v>21</v>
      </c>
      <c r="B19" s="105" t="s">
        <v>32</v>
      </c>
      <c r="C19" s="45"/>
      <c r="D19" s="20"/>
      <c r="E19" s="17"/>
      <c r="F19" s="20"/>
    </row>
    <row r="20" spans="1:6" ht="12.75" customHeight="1">
      <c r="A20" s="44"/>
      <c r="B20" s="45" t="s">
        <v>33</v>
      </c>
      <c r="C20" s="3"/>
      <c r="D20" s="20">
        <v>2398</v>
      </c>
      <c r="E20" s="17"/>
      <c r="F20" s="20">
        <v>1989</v>
      </c>
    </row>
    <row r="21" spans="1:6" ht="12.75" customHeight="1">
      <c r="A21" s="44"/>
      <c r="B21" s="45" t="s">
        <v>134</v>
      </c>
      <c r="C21" s="3"/>
      <c r="D21" s="137">
        <v>557</v>
      </c>
      <c r="E21" s="17"/>
      <c r="F21" s="20">
        <v>806</v>
      </c>
    </row>
    <row r="22" spans="1:6" ht="12.75" customHeight="1">
      <c r="A22" s="44"/>
      <c r="B22" s="45" t="s">
        <v>34</v>
      </c>
      <c r="C22" s="3"/>
      <c r="D22" s="20">
        <v>396</v>
      </c>
      <c r="E22" s="17"/>
      <c r="F22" s="20">
        <v>383</v>
      </c>
    </row>
    <row r="23" spans="1:6" ht="12.75" customHeight="1">
      <c r="A23" s="44"/>
      <c r="B23" s="45" t="s">
        <v>35</v>
      </c>
      <c r="C23" s="3"/>
      <c r="D23" s="20">
        <v>75</v>
      </c>
      <c r="E23" s="17"/>
      <c r="F23" s="20">
        <v>22</v>
      </c>
    </row>
    <row r="24" spans="1:6" ht="12.75" customHeight="1">
      <c r="A24" s="44"/>
      <c r="B24" s="45"/>
      <c r="C24" s="3"/>
      <c r="D24" s="104">
        <f>SUM(D20:D23)</f>
        <v>3426</v>
      </c>
      <c r="E24" s="17"/>
      <c r="F24" s="104">
        <v>3200</v>
      </c>
    </row>
    <row r="25" spans="1:6" ht="12.75" customHeight="1">
      <c r="A25" s="44"/>
      <c r="B25" s="45"/>
      <c r="C25" s="3"/>
      <c r="D25" s="20"/>
      <c r="E25" s="17"/>
      <c r="F25" s="20"/>
    </row>
    <row r="26" spans="1:6" ht="12.75" customHeight="1" thickBot="1">
      <c r="A26" s="44"/>
      <c r="B26" s="105" t="s">
        <v>176</v>
      </c>
      <c r="C26" s="3"/>
      <c r="D26" s="107">
        <f>D24+D17</f>
        <v>5868</v>
      </c>
      <c r="E26" s="17"/>
      <c r="F26" s="107">
        <f>F17+F24</f>
        <v>5719</v>
      </c>
    </row>
    <row r="27" spans="1:6" ht="12.75" customHeight="1" thickTop="1">
      <c r="A27" s="44"/>
      <c r="B27" s="45"/>
      <c r="C27" s="3"/>
      <c r="D27" s="20"/>
      <c r="E27" s="17"/>
      <c r="F27" s="20"/>
    </row>
    <row r="28" spans="1:6" ht="12.75" customHeight="1">
      <c r="A28" s="44" t="s">
        <v>21</v>
      </c>
      <c r="B28" s="105" t="s">
        <v>177</v>
      </c>
      <c r="C28" s="45"/>
      <c r="D28" s="20"/>
      <c r="E28" s="17"/>
      <c r="F28" s="20"/>
    </row>
    <row r="29" spans="1:6" ht="12.75" customHeight="1">
      <c r="A29" s="44"/>
      <c r="B29" s="45" t="s">
        <v>18</v>
      </c>
      <c r="C29" s="45"/>
      <c r="D29" s="20">
        <f>'Statement of Changes in Equity'!E28</f>
        <v>10736</v>
      </c>
      <c r="E29" s="17"/>
      <c r="F29" s="20">
        <f>'Statement of Changes in Equity'!E12</f>
        <v>10361</v>
      </c>
    </row>
    <row r="30" spans="1:6" ht="12.75" customHeight="1">
      <c r="A30" s="44"/>
      <c r="B30" s="45" t="s">
        <v>178</v>
      </c>
      <c r="C30" s="45"/>
      <c r="D30" s="20"/>
      <c r="E30" s="17"/>
      <c r="F30" s="20"/>
    </row>
    <row r="31" spans="1:6" ht="12.75" customHeight="1">
      <c r="A31" s="44"/>
      <c r="B31" s="3" t="s">
        <v>179</v>
      </c>
      <c r="C31" s="3"/>
      <c r="D31" s="20">
        <f>'Statement of Changes in Equity'!G28</f>
        <v>4141</v>
      </c>
      <c r="E31" s="17"/>
      <c r="F31" s="20">
        <f>'Statement of Changes in Equity'!G12</f>
        <v>3905</v>
      </c>
    </row>
    <row r="32" spans="1:6" ht="12.75" customHeight="1">
      <c r="A32" s="44"/>
      <c r="B32" s="3" t="s">
        <v>180</v>
      </c>
      <c r="C32" s="3"/>
      <c r="D32" s="10">
        <f>'Statement of Changes in Equity'!I28</f>
        <v>6</v>
      </c>
      <c r="E32" s="17"/>
      <c r="F32" s="20">
        <f>'Statement of Changes in Equity'!I12</f>
        <v>124</v>
      </c>
    </row>
    <row r="33" spans="1:6" ht="12.75" customHeight="1">
      <c r="A33" s="44"/>
      <c r="B33" s="3" t="s">
        <v>187</v>
      </c>
      <c r="C33" s="3"/>
      <c r="D33" s="10">
        <f>'Statement of Changes in Equity'!K28</f>
        <v>1223</v>
      </c>
      <c r="E33" s="17"/>
      <c r="F33" s="20">
        <f>'Statement of Changes in Equity'!K12</f>
        <v>0</v>
      </c>
    </row>
    <row r="34" spans="1:6" ht="12.75" customHeight="1">
      <c r="A34" s="44"/>
      <c r="B34" s="3" t="s">
        <v>181</v>
      </c>
      <c r="C34" s="3"/>
      <c r="D34" s="20">
        <f>'Statement of Changes in Equity'!M28</f>
        <v>-12415</v>
      </c>
      <c r="E34" s="17"/>
      <c r="F34" s="20">
        <f>'Statement of Changes in Equity'!M12</f>
        <v>-10257</v>
      </c>
    </row>
    <row r="35" spans="1:6" ht="12.75" customHeight="1">
      <c r="A35" s="44"/>
      <c r="B35" s="105" t="s">
        <v>168</v>
      </c>
      <c r="C35" s="3"/>
      <c r="D35" s="104">
        <f>SUM(D29:D34)</f>
        <v>3691</v>
      </c>
      <c r="E35" s="17"/>
      <c r="F35" s="104">
        <f>SUM(F29:F34)</f>
        <v>4133</v>
      </c>
    </row>
    <row r="36" spans="1:6" ht="12.75" customHeight="1">
      <c r="A36" s="44"/>
      <c r="B36" s="45"/>
      <c r="C36" s="45"/>
      <c r="D36" s="20"/>
      <c r="E36" s="17"/>
      <c r="F36" s="20"/>
    </row>
    <row r="37" spans="1:6" ht="12.75" customHeight="1">
      <c r="A37" s="44"/>
      <c r="B37" s="9" t="s">
        <v>182</v>
      </c>
      <c r="C37" s="45"/>
      <c r="D37" s="20"/>
      <c r="E37" s="17"/>
      <c r="F37" s="20"/>
    </row>
    <row r="38" spans="1:6" ht="12.75" customHeight="1">
      <c r="A38" s="44"/>
      <c r="B38" s="45" t="s">
        <v>116</v>
      </c>
      <c r="C38" s="45"/>
      <c r="D38" s="20">
        <v>210</v>
      </c>
      <c r="E38" s="17"/>
      <c r="F38" s="20">
        <v>261</v>
      </c>
    </row>
    <row r="39" spans="1:6" ht="12.75" customHeight="1">
      <c r="A39" s="44" t="s">
        <v>21</v>
      </c>
      <c r="B39" s="45" t="s">
        <v>21</v>
      </c>
      <c r="C39" s="45"/>
      <c r="D39" s="20" t="s">
        <v>21</v>
      </c>
      <c r="E39" s="17"/>
      <c r="F39" s="20" t="s">
        <v>21</v>
      </c>
    </row>
    <row r="40" spans="1:6" ht="12.75" customHeight="1">
      <c r="A40" s="44" t="s">
        <v>21</v>
      </c>
      <c r="B40" s="105" t="s">
        <v>36</v>
      </c>
      <c r="C40" s="45"/>
      <c r="D40" s="20"/>
      <c r="E40" s="17"/>
      <c r="F40" s="20"/>
    </row>
    <row r="41" spans="1:6" ht="12.75" customHeight="1">
      <c r="A41" s="44"/>
      <c r="B41" s="45" t="s">
        <v>37</v>
      </c>
      <c r="C41" s="3"/>
      <c r="D41" s="21">
        <v>1213</v>
      </c>
      <c r="E41" s="17"/>
      <c r="F41" s="21">
        <v>1174</v>
      </c>
    </row>
    <row r="42" spans="1:6" ht="12.75" customHeight="1">
      <c r="A42" s="44"/>
      <c r="B42" s="45" t="s">
        <v>38</v>
      </c>
      <c r="C42" s="3"/>
      <c r="D42" s="22">
        <v>265</v>
      </c>
      <c r="E42" s="17"/>
      <c r="F42" s="22">
        <v>65</v>
      </c>
    </row>
    <row r="43" spans="1:6" ht="12.75" customHeight="1">
      <c r="A43" s="44"/>
      <c r="B43" s="45" t="s">
        <v>175</v>
      </c>
      <c r="C43" s="3"/>
      <c r="D43" s="136">
        <v>489</v>
      </c>
      <c r="E43" s="17"/>
      <c r="F43" s="16">
        <v>86</v>
      </c>
    </row>
    <row r="44" spans="1:6" ht="12.75" customHeight="1">
      <c r="A44" s="44"/>
      <c r="B44" s="45"/>
      <c r="C44" s="3" t="s">
        <v>21</v>
      </c>
      <c r="D44" s="106">
        <f>SUM(D41:D43)</f>
        <v>1967</v>
      </c>
      <c r="E44" s="17"/>
      <c r="F44" s="106">
        <f>SUM(F41:F43)</f>
        <v>1325</v>
      </c>
    </row>
    <row r="45" spans="1:6" ht="12.75" customHeight="1">
      <c r="A45" s="44"/>
      <c r="B45" s="45"/>
      <c r="C45" s="45"/>
      <c r="D45" s="20"/>
      <c r="E45" s="17"/>
      <c r="F45" s="20"/>
    </row>
    <row r="46" spans="1:6" ht="12.75" customHeight="1">
      <c r="A46" s="44"/>
      <c r="B46" s="105" t="s">
        <v>183</v>
      </c>
      <c r="C46" s="45"/>
      <c r="D46" s="104">
        <f>D38+D44</f>
        <v>2177</v>
      </c>
      <c r="E46" s="17"/>
      <c r="F46" s="104">
        <f>F38+F44</f>
        <v>1586</v>
      </c>
    </row>
    <row r="47" spans="1:6" ht="12.75" customHeight="1">
      <c r="A47" s="44"/>
      <c r="B47" s="45"/>
      <c r="C47" s="45"/>
      <c r="D47" s="20"/>
      <c r="E47" s="17"/>
      <c r="F47" s="20"/>
    </row>
    <row r="48" spans="1:6" ht="12.75" customHeight="1" thickBot="1">
      <c r="A48" s="44"/>
      <c r="B48" s="105" t="s">
        <v>221</v>
      </c>
      <c r="C48" s="45"/>
      <c r="D48" s="52">
        <f>D35+D38+D44</f>
        <v>5868</v>
      </c>
      <c r="E48" s="17"/>
      <c r="F48" s="52">
        <f>F35+F46</f>
        <v>5719</v>
      </c>
    </row>
    <row r="49" spans="1:6" ht="12.75" customHeight="1" thickTop="1">
      <c r="A49" s="44"/>
      <c r="B49" s="45"/>
      <c r="C49" s="45"/>
      <c r="D49" s="17"/>
      <c r="E49" s="17"/>
      <c r="F49" s="17"/>
    </row>
    <row r="50" spans="1:3" ht="12.75" customHeight="1">
      <c r="A50" s="44"/>
      <c r="B50" s="45" t="s">
        <v>156</v>
      </c>
      <c r="C50" s="45"/>
    </row>
    <row r="51" spans="3:6" ht="12.75" customHeight="1" thickBot="1">
      <c r="C51" s="13" t="s">
        <v>157</v>
      </c>
      <c r="D51" s="123">
        <v>3.44</v>
      </c>
      <c r="E51" s="54"/>
      <c r="F51" s="108">
        <v>3.99</v>
      </c>
    </row>
    <row r="52" spans="3:5" ht="12.75" customHeight="1">
      <c r="C52" s="13" t="s">
        <v>21</v>
      </c>
      <c r="D52" s="51"/>
      <c r="E52" s="55"/>
    </row>
    <row r="53" ht="12.75" customHeight="1">
      <c r="E53" s="23"/>
    </row>
    <row r="54" spans="1:6" ht="12.75" customHeight="1">
      <c r="A54" s="166" t="s">
        <v>39</v>
      </c>
      <c r="B54" s="166"/>
      <c r="C54" s="166"/>
      <c r="D54" s="166"/>
      <c r="E54" s="166"/>
      <c r="F54" s="166"/>
    </row>
    <row r="55" spans="1:6" ht="12.75" customHeight="1">
      <c r="A55" s="169" t="s">
        <v>242</v>
      </c>
      <c r="B55" s="166"/>
      <c r="C55" s="166"/>
      <c r="D55" s="166"/>
      <c r="E55" s="166"/>
      <c r="F55" s="166"/>
    </row>
    <row r="56" spans="1:6" ht="12.75" customHeight="1">
      <c r="A56" s="165" t="s">
        <v>243</v>
      </c>
      <c r="B56" s="165"/>
      <c r="C56" s="165"/>
      <c r="D56" s="165"/>
      <c r="E56" s="165"/>
      <c r="F56" s="165"/>
    </row>
  </sheetData>
  <sheetProtection/>
  <mergeCells count="9">
    <mergeCell ref="A1:F1"/>
    <mergeCell ref="A3:F3"/>
    <mergeCell ref="A4:F4"/>
    <mergeCell ref="A56:F56"/>
    <mergeCell ref="A54:F54"/>
    <mergeCell ref="A55:F55"/>
    <mergeCell ref="A6:F6"/>
    <mergeCell ref="A5:F5"/>
    <mergeCell ref="A2:F2"/>
  </mergeCells>
  <printOptions horizontalCentered="1" verticalCentered="1"/>
  <pageMargins left="0.78" right="0.56" top="0.68" bottom="0.58" header="0" footer="0"/>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O51"/>
  <sheetViews>
    <sheetView zoomScaleSheetLayoutView="100" zoomScalePageLayoutView="0" workbookViewId="0" topLeftCell="A1">
      <selection activeCell="A5" sqref="A5:O5"/>
    </sheetView>
  </sheetViews>
  <sheetFormatPr defaultColWidth="9.33203125" defaultRowHeight="12.75"/>
  <cols>
    <col min="1" max="3" width="3.83203125" style="13" customWidth="1"/>
    <col min="4" max="4" width="17.16015625" style="13" customWidth="1"/>
    <col min="5" max="5" width="12.83203125" style="13" customWidth="1"/>
    <col min="6" max="6" width="1.83203125" style="13" customWidth="1"/>
    <col min="7" max="7" width="14.33203125" style="13" customWidth="1"/>
    <col min="8" max="8" width="1.83203125" style="13" customWidth="1"/>
    <col min="9" max="9" width="12.83203125" style="13" customWidth="1"/>
    <col min="10" max="10" width="1.83203125" style="13" customWidth="1"/>
    <col min="11" max="11" width="12.83203125" style="13" customWidth="1"/>
    <col min="12" max="12" width="1.83203125" style="13" customWidth="1"/>
    <col min="13" max="13" width="12.83203125" style="13" customWidth="1"/>
    <col min="14" max="14" width="1.83203125" style="13" customWidth="1"/>
    <col min="15" max="15" width="12.83203125" style="13" customWidth="1"/>
    <col min="16" max="16384" width="9.33203125" style="13" customWidth="1"/>
  </cols>
  <sheetData>
    <row r="1" spans="1:15" ht="19.5" customHeight="1">
      <c r="A1" s="159" t="s">
        <v>15</v>
      </c>
      <c r="B1" s="159"/>
      <c r="C1" s="159"/>
      <c r="D1" s="159"/>
      <c r="E1" s="159"/>
      <c r="F1" s="159"/>
      <c r="G1" s="159"/>
      <c r="H1" s="159"/>
      <c r="I1" s="159"/>
      <c r="J1" s="159"/>
      <c r="K1" s="159"/>
      <c r="L1" s="159"/>
      <c r="M1" s="159"/>
      <c r="N1" s="159"/>
      <c r="O1" s="159"/>
    </row>
    <row r="2" spans="1:15" ht="9.75" customHeight="1">
      <c r="A2" s="160" t="s">
        <v>16</v>
      </c>
      <c r="B2" s="160"/>
      <c r="C2" s="160"/>
      <c r="D2" s="160"/>
      <c r="E2" s="160"/>
      <c r="F2" s="160"/>
      <c r="G2" s="160"/>
      <c r="H2" s="160"/>
      <c r="I2" s="160"/>
      <c r="J2" s="160"/>
      <c r="K2" s="160"/>
      <c r="L2" s="160"/>
      <c r="M2" s="160"/>
      <c r="N2" s="160"/>
      <c r="O2" s="160"/>
    </row>
    <row r="3" spans="1:15" ht="9.75" customHeight="1">
      <c r="A3" s="160" t="s">
        <v>17</v>
      </c>
      <c r="B3" s="160"/>
      <c r="C3" s="160"/>
      <c r="D3" s="160"/>
      <c r="E3" s="160"/>
      <c r="F3" s="160"/>
      <c r="G3" s="160"/>
      <c r="H3" s="160"/>
      <c r="I3" s="160"/>
      <c r="J3" s="160"/>
      <c r="K3" s="160"/>
      <c r="L3" s="160"/>
      <c r="M3" s="160"/>
      <c r="N3" s="160"/>
      <c r="O3" s="160"/>
    </row>
    <row r="4" spans="1:15" ht="19.5" customHeight="1">
      <c r="A4" s="162" t="s">
        <v>259</v>
      </c>
      <c r="B4" s="163"/>
      <c r="C4" s="163"/>
      <c r="D4" s="163"/>
      <c r="E4" s="163"/>
      <c r="F4" s="163"/>
      <c r="G4" s="163"/>
      <c r="H4" s="163"/>
      <c r="I4" s="163"/>
      <c r="J4" s="163"/>
      <c r="K4" s="163"/>
      <c r="L4" s="163"/>
      <c r="M4" s="163"/>
      <c r="N4" s="163"/>
      <c r="O4" s="163"/>
    </row>
    <row r="5" spans="1:15" ht="19.5" customHeight="1" thickBot="1">
      <c r="A5" s="161" t="s">
        <v>1</v>
      </c>
      <c r="B5" s="161"/>
      <c r="C5" s="161"/>
      <c r="D5" s="161"/>
      <c r="E5" s="161"/>
      <c r="F5" s="161"/>
      <c r="G5" s="161"/>
      <c r="H5" s="161"/>
      <c r="I5" s="161"/>
      <c r="J5" s="161"/>
      <c r="K5" s="161"/>
      <c r="L5" s="161"/>
      <c r="M5" s="161"/>
      <c r="N5" s="161"/>
      <c r="O5" s="161"/>
    </row>
    <row r="6" spans="1:15" ht="20.25" customHeight="1">
      <c r="A6" s="164" t="s">
        <v>143</v>
      </c>
      <c r="B6" s="164"/>
      <c r="C6" s="164"/>
      <c r="D6" s="164"/>
      <c r="E6" s="164"/>
      <c r="F6" s="164"/>
      <c r="G6" s="164"/>
      <c r="H6" s="164"/>
      <c r="I6" s="164"/>
      <c r="J6" s="164"/>
      <c r="K6" s="164"/>
      <c r="L6" s="164"/>
      <c r="M6" s="164"/>
      <c r="N6" s="164"/>
      <c r="O6" s="164"/>
    </row>
    <row r="7" spans="1:15" ht="20.25" customHeight="1">
      <c r="A7" s="7"/>
      <c r="B7" s="7"/>
      <c r="C7" s="7"/>
      <c r="D7" s="7"/>
      <c r="E7" s="7"/>
      <c r="F7" s="7"/>
      <c r="G7" s="7"/>
      <c r="H7" s="7"/>
      <c r="I7" s="7"/>
      <c r="J7" s="7"/>
      <c r="K7" s="7"/>
      <c r="L7" s="7"/>
      <c r="M7" s="7"/>
      <c r="N7" s="7"/>
      <c r="O7" s="7"/>
    </row>
    <row r="8" spans="1:15" ht="49.5" customHeight="1">
      <c r="A8" s="44"/>
      <c r="B8" s="44"/>
      <c r="C8" s="45"/>
      <c r="D8" s="45"/>
      <c r="E8" s="2" t="s">
        <v>18</v>
      </c>
      <c r="F8" s="2"/>
      <c r="G8" s="2" t="s">
        <v>40</v>
      </c>
      <c r="H8" s="2"/>
      <c r="I8" s="2" t="s">
        <v>159</v>
      </c>
      <c r="J8" s="2"/>
      <c r="K8" s="2" t="s">
        <v>184</v>
      </c>
      <c r="L8" s="2"/>
      <c r="M8" s="2" t="s">
        <v>135</v>
      </c>
      <c r="N8" s="2"/>
      <c r="O8" s="2" t="s">
        <v>41</v>
      </c>
    </row>
    <row r="9" spans="1:15" ht="15" customHeight="1">
      <c r="A9" s="44"/>
      <c r="B9" s="44"/>
      <c r="C9" s="45"/>
      <c r="D9" s="45"/>
      <c r="E9" s="1" t="s">
        <v>23</v>
      </c>
      <c r="F9" s="1"/>
      <c r="G9" s="1" t="s">
        <v>23</v>
      </c>
      <c r="H9" s="1"/>
      <c r="I9" s="1" t="s">
        <v>23</v>
      </c>
      <c r="J9" s="1"/>
      <c r="K9" s="1" t="s">
        <v>23</v>
      </c>
      <c r="L9" s="1"/>
      <c r="M9" s="1" t="s">
        <v>23</v>
      </c>
      <c r="N9" s="1"/>
      <c r="O9" s="1" t="s">
        <v>23</v>
      </c>
    </row>
    <row r="10" ht="12.75">
      <c r="A10" s="25" t="s">
        <v>261</v>
      </c>
    </row>
    <row r="12" spans="1:15" ht="12.75">
      <c r="A12" s="46" t="s">
        <v>272</v>
      </c>
      <c r="E12" s="26">
        <v>10361</v>
      </c>
      <c r="F12" s="23"/>
      <c r="G12" s="26">
        <v>3905</v>
      </c>
      <c r="H12" s="26"/>
      <c r="I12" s="26">
        <v>124</v>
      </c>
      <c r="J12" s="26"/>
      <c r="K12" s="26">
        <v>0</v>
      </c>
      <c r="L12" s="23"/>
      <c r="M12" s="26">
        <v>-10257</v>
      </c>
      <c r="N12" s="23"/>
      <c r="O12" s="18">
        <f>SUM(E12:M12)</f>
        <v>4133</v>
      </c>
    </row>
    <row r="13" spans="5:15" ht="12.75">
      <c r="E13" s="18"/>
      <c r="G13" s="18"/>
      <c r="H13" s="18"/>
      <c r="I13" s="18"/>
      <c r="J13" s="18"/>
      <c r="K13" s="18"/>
      <c r="M13" s="18"/>
      <c r="O13" s="18"/>
    </row>
    <row r="14" spans="1:15" ht="12.75">
      <c r="A14" s="13" t="s">
        <v>186</v>
      </c>
      <c r="E14" s="18"/>
      <c r="G14" s="18"/>
      <c r="H14" s="18"/>
      <c r="I14" s="18"/>
      <c r="J14" s="18"/>
      <c r="K14" s="18"/>
      <c r="M14" s="18"/>
      <c r="O14" s="18"/>
    </row>
    <row r="15" spans="1:15" ht="12.75">
      <c r="A15" s="13" t="s">
        <v>185</v>
      </c>
      <c r="E15" s="18">
        <v>375</v>
      </c>
      <c r="G15" s="18">
        <f>235+1</f>
        <v>236</v>
      </c>
      <c r="H15" s="18"/>
      <c r="I15" s="18">
        <v>-150</v>
      </c>
      <c r="J15" s="18"/>
      <c r="K15" s="18">
        <v>0</v>
      </c>
      <c r="M15" s="18">
        <v>0</v>
      </c>
      <c r="O15" s="18">
        <f>SUM(E15:M15)</f>
        <v>461</v>
      </c>
    </row>
    <row r="16" spans="5:15" ht="12.75">
      <c r="E16" s="18"/>
      <c r="G16" s="18"/>
      <c r="H16" s="18"/>
      <c r="I16" s="18"/>
      <c r="J16" s="18"/>
      <c r="K16" s="18"/>
      <c r="M16" s="18"/>
      <c r="O16" s="18"/>
    </row>
    <row r="17" spans="1:15" ht="12.75">
      <c r="A17" s="13" t="s">
        <v>188</v>
      </c>
      <c r="E17" s="18">
        <v>0</v>
      </c>
      <c r="G17" s="18">
        <v>0</v>
      </c>
      <c r="H17" s="18"/>
      <c r="I17" s="18">
        <v>0</v>
      </c>
      <c r="J17" s="18"/>
      <c r="K17" s="18">
        <v>1585</v>
      </c>
      <c r="M17" s="18">
        <v>0</v>
      </c>
      <c r="O17" s="18">
        <f>SUM(E17:M17)</f>
        <v>1585</v>
      </c>
    </row>
    <row r="18" spans="5:15" ht="12.75">
      <c r="E18" s="18"/>
      <c r="G18" s="18"/>
      <c r="H18" s="18"/>
      <c r="I18" s="18"/>
      <c r="J18" s="18"/>
      <c r="K18" s="18"/>
      <c r="M18" s="18"/>
      <c r="O18" s="18"/>
    </row>
    <row r="19" spans="1:15" ht="12.75">
      <c r="A19" s="13" t="s">
        <v>189</v>
      </c>
      <c r="E19" s="18">
        <v>0</v>
      </c>
      <c r="G19" s="18">
        <v>0</v>
      </c>
      <c r="H19" s="18"/>
      <c r="I19" s="18">
        <v>0</v>
      </c>
      <c r="J19" s="18"/>
      <c r="K19" s="18">
        <v>-362</v>
      </c>
      <c r="M19" s="18">
        <v>0</v>
      </c>
      <c r="O19" s="18">
        <f>SUM(E19:M19)</f>
        <v>-362</v>
      </c>
    </row>
    <row r="20" spans="5:15" ht="12.75">
      <c r="E20" s="18"/>
      <c r="G20" s="18"/>
      <c r="H20" s="18"/>
      <c r="J20" s="18"/>
      <c r="K20" s="18"/>
      <c r="M20" s="18"/>
      <c r="O20" s="18"/>
    </row>
    <row r="21" spans="1:15" ht="12.75">
      <c r="A21" s="46" t="s">
        <v>136</v>
      </c>
      <c r="E21" s="18">
        <v>0</v>
      </c>
      <c r="G21" s="18">
        <v>0</v>
      </c>
      <c r="H21" s="18"/>
      <c r="I21" s="18">
        <v>0</v>
      </c>
      <c r="J21" s="18"/>
      <c r="K21" s="18">
        <v>0</v>
      </c>
      <c r="M21" s="18">
        <f>'Income Statements'!I30</f>
        <v>-2209</v>
      </c>
      <c r="O21" s="18">
        <f>SUM(E21:M21)</f>
        <v>-2209</v>
      </c>
    </row>
    <row r="22" spans="1:15" ht="12.75">
      <c r="A22" s="46"/>
      <c r="E22" s="18"/>
      <c r="G22" s="18"/>
      <c r="H22" s="18"/>
      <c r="I22" s="18"/>
      <c r="J22" s="18"/>
      <c r="K22" s="18"/>
      <c r="M22" s="18"/>
      <c r="O22" s="18"/>
    </row>
    <row r="23" spans="1:15" ht="12.75">
      <c r="A23" s="67" t="s">
        <v>232</v>
      </c>
      <c r="E23" s="18">
        <v>0</v>
      </c>
      <c r="G23" s="18">
        <v>0</v>
      </c>
      <c r="H23" s="18"/>
      <c r="I23" s="18">
        <v>83</v>
      </c>
      <c r="J23" s="18"/>
      <c r="K23" s="18">
        <v>0</v>
      </c>
      <c r="M23" s="18">
        <v>0</v>
      </c>
      <c r="O23" s="18">
        <f>E23+G23+I23+K23+M23</f>
        <v>83</v>
      </c>
    </row>
    <row r="24" spans="1:15" ht="12.75">
      <c r="A24" s="67"/>
      <c r="E24" s="18"/>
      <c r="G24" s="18"/>
      <c r="H24" s="18"/>
      <c r="I24" s="18"/>
      <c r="J24" s="18"/>
      <c r="K24" s="18"/>
      <c r="M24" s="18"/>
      <c r="O24" s="18"/>
    </row>
    <row r="25" spans="1:15" ht="12.75">
      <c r="A25" s="13" t="s">
        <v>273</v>
      </c>
      <c r="E25" s="18">
        <v>0</v>
      </c>
      <c r="G25" s="18">
        <v>0</v>
      </c>
      <c r="H25" s="18"/>
      <c r="I25" s="18">
        <v>-51</v>
      </c>
      <c r="J25" s="18"/>
      <c r="K25" s="18">
        <v>0</v>
      </c>
      <c r="M25" s="18">
        <v>51</v>
      </c>
      <c r="O25" s="18">
        <f>SUM(E25:M25)</f>
        <v>0</v>
      </c>
    </row>
    <row r="26" spans="5:15" ht="12.75">
      <c r="E26" s="19"/>
      <c r="G26" s="19"/>
      <c r="H26" s="26"/>
      <c r="I26" s="19"/>
      <c r="J26" s="26"/>
      <c r="K26" s="19"/>
      <c r="L26" s="23"/>
      <c r="M26" s="19"/>
      <c r="O26" s="19"/>
    </row>
    <row r="27" spans="5:15" ht="12.75">
      <c r="E27" s="18"/>
      <c r="G27" s="18"/>
      <c r="H27" s="18"/>
      <c r="I27" s="18"/>
      <c r="J27" s="18"/>
      <c r="K27" s="18"/>
      <c r="L27" s="23"/>
      <c r="M27" s="18"/>
      <c r="O27" s="18"/>
    </row>
    <row r="28" spans="1:15" ht="13.5" thickBot="1">
      <c r="A28" s="46" t="s">
        <v>263</v>
      </c>
      <c r="E28" s="47">
        <f>SUM(E11:E27)</f>
        <v>10736</v>
      </c>
      <c r="G28" s="47">
        <f>SUM(G11:G27)</f>
        <v>4141</v>
      </c>
      <c r="H28" s="26"/>
      <c r="I28" s="47">
        <f>SUM(I11:I27)</f>
        <v>6</v>
      </c>
      <c r="J28" s="26"/>
      <c r="K28" s="47">
        <f>SUM(K11:K27)</f>
        <v>1223</v>
      </c>
      <c r="L28" s="23"/>
      <c r="M28" s="47">
        <f>SUM(M11:M27)</f>
        <v>-12415</v>
      </c>
      <c r="O28" s="47">
        <f>SUM(O11:O27)</f>
        <v>3691</v>
      </c>
    </row>
    <row r="29" ht="13.5" thickTop="1"/>
    <row r="31" ht="12.75">
      <c r="A31" s="25" t="s">
        <v>264</v>
      </c>
    </row>
    <row r="33" spans="1:15" ht="12.75">
      <c r="A33" s="46" t="s">
        <v>271</v>
      </c>
      <c r="E33" s="18">
        <v>9103</v>
      </c>
      <c r="G33" s="18">
        <v>3110</v>
      </c>
      <c r="H33" s="18"/>
      <c r="I33" s="18">
        <v>2</v>
      </c>
      <c r="J33" s="18"/>
      <c r="K33" s="18">
        <v>0</v>
      </c>
      <c r="M33" s="18">
        <v>-9492</v>
      </c>
      <c r="O33" s="18">
        <f>SUM(E33:M33)</f>
        <v>2723</v>
      </c>
    </row>
    <row r="34" spans="5:15" ht="12.75">
      <c r="E34" s="18"/>
      <c r="G34" s="18"/>
      <c r="H34" s="18"/>
      <c r="I34" s="18"/>
      <c r="J34" s="18"/>
      <c r="K34" s="18"/>
      <c r="M34" s="18"/>
      <c r="O34" s="18"/>
    </row>
    <row r="35" ht="12.75">
      <c r="A35" s="13" t="s">
        <v>287</v>
      </c>
    </row>
    <row r="36" spans="1:15" ht="12.75">
      <c r="A36" s="13" t="s">
        <v>288</v>
      </c>
      <c r="E36" s="18">
        <v>347</v>
      </c>
      <c r="G36" s="18">
        <v>255</v>
      </c>
      <c r="H36" s="18"/>
      <c r="I36" s="18">
        <v>-113</v>
      </c>
      <c r="J36" s="18"/>
      <c r="K36" s="18">
        <v>0</v>
      </c>
      <c r="M36" s="18">
        <v>0</v>
      </c>
      <c r="O36" s="18">
        <f>SUM(E36:M36)</f>
        <v>489</v>
      </c>
    </row>
    <row r="37" spans="1:15" ht="12.75">
      <c r="A37" s="13" t="s">
        <v>289</v>
      </c>
      <c r="E37" s="18">
        <v>911</v>
      </c>
      <c r="G37" s="18">
        <v>601</v>
      </c>
      <c r="H37" s="18"/>
      <c r="I37" s="18">
        <v>0</v>
      </c>
      <c r="J37" s="18"/>
      <c r="K37" s="18">
        <v>0</v>
      </c>
      <c r="M37" s="18">
        <v>0</v>
      </c>
      <c r="O37" s="18">
        <f>SUM(E37:M37)</f>
        <v>1512</v>
      </c>
    </row>
    <row r="38" spans="5:15" ht="12.75">
      <c r="E38" s="18"/>
      <c r="G38" s="18"/>
      <c r="H38" s="18"/>
      <c r="I38" s="18"/>
      <c r="J38" s="18"/>
      <c r="K38" s="18"/>
      <c r="M38" s="18"/>
      <c r="O38" s="18"/>
    </row>
    <row r="39" spans="1:15" ht="12.75">
      <c r="A39" s="67" t="s">
        <v>229</v>
      </c>
      <c r="E39" s="18">
        <v>0</v>
      </c>
      <c r="G39" s="18">
        <v>-61</v>
      </c>
      <c r="H39" s="18"/>
      <c r="I39" s="18">
        <v>0</v>
      </c>
      <c r="J39" s="18"/>
      <c r="K39" s="18">
        <v>0</v>
      </c>
      <c r="M39" s="18">
        <v>0</v>
      </c>
      <c r="O39" s="18">
        <f>SUM(E39:M39)</f>
        <v>-61</v>
      </c>
    </row>
    <row r="40" spans="5:15" ht="12.75">
      <c r="E40" s="18"/>
      <c r="G40" s="18"/>
      <c r="H40" s="18"/>
      <c r="I40" s="18"/>
      <c r="J40" s="18"/>
      <c r="K40" s="18"/>
      <c r="M40" s="18"/>
      <c r="O40" s="18"/>
    </row>
    <row r="41" spans="1:15" ht="12.75">
      <c r="A41" s="46" t="s">
        <v>136</v>
      </c>
      <c r="E41" s="18">
        <v>0</v>
      </c>
      <c r="G41" s="18">
        <v>0</v>
      </c>
      <c r="H41" s="18"/>
      <c r="I41" s="18">
        <v>0</v>
      </c>
      <c r="J41" s="18"/>
      <c r="K41" s="18">
        <v>0</v>
      </c>
      <c r="M41" s="18">
        <v>-765</v>
      </c>
      <c r="O41" s="18">
        <f>SUM(E41:M41)</f>
        <v>-765</v>
      </c>
    </row>
    <row r="42" spans="1:15" ht="12.75">
      <c r="A42" s="46"/>
      <c r="E42" s="18"/>
      <c r="G42" s="18"/>
      <c r="H42" s="18"/>
      <c r="I42" s="18"/>
      <c r="J42" s="18"/>
      <c r="K42" s="18"/>
      <c r="M42" s="18"/>
      <c r="O42" s="18"/>
    </row>
    <row r="43" spans="1:15" ht="12.75">
      <c r="A43" s="67" t="s">
        <v>232</v>
      </c>
      <c r="E43" s="18">
        <v>0</v>
      </c>
      <c r="G43" s="18">
        <v>0</v>
      </c>
      <c r="H43" s="18"/>
      <c r="I43" s="18">
        <v>235</v>
      </c>
      <c r="J43" s="18"/>
      <c r="K43" s="18">
        <v>0</v>
      </c>
      <c r="M43" s="18">
        <v>0</v>
      </c>
      <c r="O43" s="18">
        <f>SUM(E43:M43)</f>
        <v>235</v>
      </c>
    </row>
    <row r="44" spans="5:15" ht="12.75">
      <c r="E44" s="19"/>
      <c r="G44" s="19"/>
      <c r="H44" s="26"/>
      <c r="I44" s="19"/>
      <c r="J44" s="26"/>
      <c r="K44" s="19"/>
      <c r="L44" s="23"/>
      <c r="M44" s="19"/>
      <c r="O44" s="19"/>
    </row>
    <row r="45" spans="5:15" ht="12.75">
      <c r="E45" s="18"/>
      <c r="G45" s="18"/>
      <c r="H45" s="18"/>
      <c r="I45" s="18"/>
      <c r="J45" s="18"/>
      <c r="K45" s="18"/>
      <c r="L45" s="23"/>
      <c r="M45" s="18"/>
      <c r="O45" s="18"/>
    </row>
    <row r="46" spans="1:15" ht="13.5" thickBot="1">
      <c r="A46" s="46" t="s">
        <v>262</v>
      </c>
      <c r="E46" s="47">
        <f>SUM(E33:E43)</f>
        <v>10361</v>
      </c>
      <c r="G46" s="47">
        <f>SUM(G33:G43)</f>
        <v>3905</v>
      </c>
      <c r="H46" s="26"/>
      <c r="I46" s="47">
        <f>SUM(I33:I43)</f>
        <v>124</v>
      </c>
      <c r="J46" s="26"/>
      <c r="K46" s="47">
        <v>0</v>
      </c>
      <c r="L46" s="23"/>
      <c r="M46" s="47">
        <f>SUM(M33:M43)</f>
        <v>-10257</v>
      </c>
      <c r="O46" s="47">
        <f>SUM(O33:O43)</f>
        <v>4133</v>
      </c>
    </row>
    <row r="47" spans="5:15" ht="13.5" thickTop="1">
      <c r="E47" s="18"/>
      <c r="G47" s="18"/>
      <c r="H47" s="18"/>
      <c r="I47" s="18"/>
      <c r="J47" s="18"/>
      <c r="K47" s="18"/>
      <c r="L47" s="23"/>
      <c r="M47" s="18"/>
      <c r="O47" s="18"/>
    </row>
    <row r="48" ht="12.75">
      <c r="M48" s="57"/>
    </row>
    <row r="49" spans="1:15" ht="12.75">
      <c r="A49" s="166" t="s">
        <v>42</v>
      </c>
      <c r="B49" s="166"/>
      <c r="C49" s="166"/>
      <c r="D49" s="166"/>
      <c r="E49" s="166"/>
      <c r="F49" s="166"/>
      <c r="G49" s="172"/>
      <c r="H49" s="172"/>
      <c r="I49" s="172"/>
      <c r="J49" s="172"/>
      <c r="K49" s="172"/>
      <c r="L49" s="172"/>
      <c r="M49" s="172"/>
      <c r="N49" s="172"/>
      <c r="O49" s="172"/>
    </row>
    <row r="50" spans="1:15" ht="12.75">
      <c r="A50" s="169" t="s">
        <v>246</v>
      </c>
      <c r="B50" s="166"/>
      <c r="C50" s="166"/>
      <c r="D50" s="166"/>
      <c r="E50" s="166"/>
      <c r="F50" s="166"/>
      <c r="G50" s="172"/>
      <c r="H50" s="172"/>
      <c r="I50" s="172"/>
      <c r="J50" s="172"/>
      <c r="K50" s="172"/>
      <c r="L50" s="172"/>
      <c r="M50" s="172"/>
      <c r="N50" s="172"/>
      <c r="O50" s="172"/>
    </row>
    <row r="51" spans="1:15" ht="12.75">
      <c r="A51" s="165" t="s">
        <v>243</v>
      </c>
      <c r="B51" s="165"/>
      <c r="C51" s="165"/>
      <c r="D51" s="165"/>
      <c r="E51" s="165"/>
      <c r="F51" s="165"/>
      <c r="G51" s="165"/>
      <c r="H51" s="165"/>
      <c r="I51" s="165"/>
      <c r="J51" s="165"/>
      <c r="K51" s="165"/>
      <c r="L51" s="171"/>
      <c r="M51" s="171"/>
      <c r="N51" s="171"/>
      <c r="O51" s="171"/>
    </row>
  </sheetData>
  <sheetProtection/>
  <mergeCells count="9">
    <mergeCell ref="A51:O51"/>
    <mergeCell ref="A49:O49"/>
    <mergeCell ref="A50:O50"/>
    <mergeCell ref="A5:O5"/>
    <mergeCell ref="A6:O6"/>
    <mergeCell ref="A1:O1"/>
    <mergeCell ref="A2:O2"/>
    <mergeCell ref="A3:O3"/>
    <mergeCell ref="A4:O4"/>
  </mergeCells>
  <printOptions/>
  <pageMargins left="0.6" right="0.36" top="1" bottom="1" header="0.5" footer="0.5"/>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K60"/>
  <sheetViews>
    <sheetView zoomScaleSheetLayoutView="100" zoomScalePageLayoutView="0" workbookViewId="0" topLeftCell="A1">
      <selection activeCell="A3" sqref="A3:G3"/>
    </sheetView>
  </sheetViews>
  <sheetFormatPr defaultColWidth="9.33203125" defaultRowHeight="12.75"/>
  <cols>
    <col min="1" max="2" width="3.83203125" style="13" customWidth="1"/>
    <col min="3" max="3" width="50.16015625" style="13" customWidth="1"/>
    <col min="4" max="4" width="11.33203125" style="13" customWidth="1"/>
    <col min="5" max="5" width="15.83203125" style="13" customWidth="1"/>
    <col min="6" max="6" width="3.83203125" style="13" customWidth="1"/>
    <col min="7" max="7" width="15.83203125" style="13" customWidth="1"/>
    <col min="8" max="16384" width="9.33203125" style="13" customWidth="1"/>
  </cols>
  <sheetData>
    <row r="1" spans="1:7" ht="19.5" customHeight="1">
      <c r="A1" s="159" t="s">
        <v>15</v>
      </c>
      <c r="B1" s="159"/>
      <c r="C1" s="159"/>
      <c r="D1" s="159"/>
      <c r="E1" s="159"/>
      <c r="F1" s="159"/>
      <c r="G1" s="159"/>
    </row>
    <row r="2" spans="1:7" ht="9.75" customHeight="1">
      <c r="A2" s="160" t="s">
        <v>16</v>
      </c>
      <c r="B2" s="160"/>
      <c r="C2" s="160"/>
      <c r="D2" s="160"/>
      <c r="E2" s="160"/>
      <c r="F2" s="160"/>
      <c r="G2" s="160"/>
    </row>
    <row r="3" spans="1:7" ht="9.75" customHeight="1">
      <c r="A3" s="160" t="s">
        <v>17</v>
      </c>
      <c r="B3" s="160"/>
      <c r="C3" s="160"/>
      <c r="D3" s="160"/>
      <c r="E3" s="160"/>
      <c r="F3" s="160"/>
      <c r="G3" s="160"/>
    </row>
    <row r="4" spans="1:7" ht="19.5" customHeight="1">
      <c r="A4" s="162" t="s">
        <v>259</v>
      </c>
      <c r="B4" s="163"/>
      <c r="C4" s="163"/>
      <c r="D4" s="163"/>
      <c r="E4" s="163"/>
      <c r="F4" s="163"/>
      <c r="G4" s="163"/>
    </row>
    <row r="5" spans="1:7" ht="19.5" customHeight="1" thickBot="1">
      <c r="A5" s="170" t="s">
        <v>0</v>
      </c>
      <c r="B5" s="170"/>
      <c r="C5" s="170"/>
      <c r="D5" s="170"/>
      <c r="E5" s="170"/>
      <c r="F5" s="170"/>
      <c r="G5" s="170"/>
    </row>
    <row r="6" spans="1:7" ht="20.25" customHeight="1">
      <c r="A6" s="164" t="s">
        <v>143</v>
      </c>
      <c r="B6" s="164"/>
      <c r="C6" s="164"/>
      <c r="D6" s="164"/>
      <c r="E6" s="164"/>
      <c r="F6" s="164"/>
      <c r="G6" s="164"/>
    </row>
    <row r="7" spans="1:7" ht="15" customHeight="1">
      <c r="A7" s="8"/>
      <c r="B7" s="8"/>
      <c r="C7" s="8"/>
      <c r="D7" s="8"/>
      <c r="E7" s="8"/>
      <c r="F7" s="8"/>
      <c r="G7" s="8"/>
    </row>
    <row r="8" spans="1:7" ht="35.25" customHeight="1">
      <c r="A8" s="44"/>
      <c r="B8" s="45"/>
      <c r="C8" s="45"/>
      <c r="D8" s="2"/>
      <c r="E8" s="27" t="s">
        <v>261</v>
      </c>
      <c r="F8" s="2"/>
      <c r="G8" s="27" t="s">
        <v>264</v>
      </c>
    </row>
    <row r="9" spans="1:7" ht="15" customHeight="1">
      <c r="A9" s="44"/>
      <c r="B9" s="45"/>
      <c r="C9" s="45"/>
      <c r="D9" s="1"/>
      <c r="E9" s="1" t="s">
        <v>23</v>
      </c>
      <c r="F9" s="1"/>
      <c r="G9" s="1" t="s">
        <v>23</v>
      </c>
    </row>
    <row r="10" spans="1:7" ht="15" customHeight="1">
      <c r="A10" s="9" t="s">
        <v>43</v>
      </c>
      <c r="B10" s="45"/>
      <c r="C10" s="45"/>
      <c r="D10" s="1"/>
      <c r="E10" s="1"/>
      <c r="F10" s="1"/>
      <c r="G10" s="36"/>
    </row>
    <row r="11" spans="1:7" ht="15" customHeight="1">
      <c r="A11" s="53" t="s">
        <v>253</v>
      </c>
      <c r="B11" s="45"/>
      <c r="C11" s="45"/>
      <c r="D11" s="1"/>
      <c r="E11" s="10">
        <f>'Income Statements'!I25</f>
        <v>-1669</v>
      </c>
      <c r="F11" s="1"/>
      <c r="G11" s="10">
        <v>-1225</v>
      </c>
    </row>
    <row r="12" spans="1:7" ht="15" customHeight="1">
      <c r="A12" s="58" t="s">
        <v>44</v>
      </c>
      <c r="B12" s="45"/>
      <c r="C12" s="45"/>
      <c r="D12" s="1"/>
      <c r="E12" s="10"/>
      <c r="F12" s="1"/>
      <c r="G12" s="37"/>
    </row>
    <row r="13" spans="1:7" ht="15" customHeight="1">
      <c r="A13" s="58"/>
      <c r="B13" s="45" t="s">
        <v>45</v>
      </c>
      <c r="C13" s="45"/>
      <c r="D13" s="1"/>
      <c r="E13" s="10">
        <f>300+80</f>
        <v>380</v>
      </c>
      <c r="F13" s="1"/>
      <c r="G13" s="10">
        <v>150</v>
      </c>
    </row>
    <row r="14" spans="1:7" ht="15" customHeight="1">
      <c r="A14" s="58"/>
      <c r="B14" s="45" t="s">
        <v>230</v>
      </c>
      <c r="C14" s="45"/>
      <c r="D14" s="1"/>
      <c r="E14" s="10">
        <v>507</v>
      </c>
      <c r="F14" s="1"/>
      <c r="G14" s="10">
        <v>28</v>
      </c>
    </row>
    <row r="15" spans="1:7" ht="15" customHeight="1">
      <c r="A15" s="58"/>
      <c r="B15" s="45" t="s">
        <v>276</v>
      </c>
      <c r="C15" s="45"/>
      <c r="D15" s="1"/>
      <c r="E15" s="10">
        <v>545</v>
      </c>
      <c r="F15" s="1"/>
      <c r="G15" s="10">
        <v>0</v>
      </c>
    </row>
    <row r="16" spans="1:7" ht="15" customHeight="1">
      <c r="A16" s="58"/>
      <c r="B16" s="45" t="s">
        <v>46</v>
      </c>
      <c r="C16" s="45"/>
      <c r="D16" s="1"/>
      <c r="E16" s="10">
        <v>95</v>
      </c>
      <c r="F16" s="1"/>
      <c r="G16" s="10">
        <v>94</v>
      </c>
    </row>
    <row r="17" spans="1:7" ht="15" customHeight="1">
      <c r="A17" s="58"/>
      <c r="B17" s="45" t="s">
        <v>190</v>
      </c>
      <c r="C17" s="45"/>
      <c r="D17" s="1"/>
      <c r="E17" s="10">
        <v>28</v>
      </c>
      <c r="F17" s="1"/>
      <c r="G17" s="10">
        <v>7</v>
      </c>
    </row>
    <row r="18" spans="1:7" ht="15" customHeight="1">
      <c r="A18" s="58"/>
      <c r="B18" s="45" t="s">
        <v>270</v>
      </c>
      <c r="C18" s="45"/>
      <c r="D18" s="1"/>
      <c r="E18" s="10">
        <v>36</v>
      </c>
      <c r="F18" s="1"/>
      <c r="G18" s="10">
        <v>0</v>
      </c>
    </row>
    <row r="19" spans="1:7" ht="15" customHeight="1">
      <c r="A19" s="58"/>
      <c r="B19" s="45" t="s">
        <v>47</v>
      </c>
      <c r="C19" s="45"/>
      <c r="D19" s="1"/>
      <c r="E19" s="10">
        <v>-13</v>
      </c>
      <c r="F19" s="1"/>
      <c r="G19" s="10">
        <v>-17</v>
      </c>
    </row>
    <row r="20" spans="1:7" ht="15" customHeight="1">
      <c r="A20" s="58"/>
      <c r="B20" s="45" t="s">
        <v>232</v>
      </c>
      <c r="C20" s="45"/>
      <c r="D20" s="1"/>
      <c r="E20" s="10">
        <v>83</v>
      </c>
      <c r="F20" s="1"/>
      <c r="G20" s="10">
        <v>235</v>
      </c>
    </row>
    <row r="21" spans="1:8" ht="15" customHeight="1">
      <c r="A21" s="58"/>
      <c r="B21" s="45" t="s">
        <v>152</v>
      </c>
      <c r="C21" s="45"/>
      <c r="D21" s="1"/>
      <c r="E21" s="10">
        <v>-2</v>
      </c>
      <c r="F21" s="1"/>
      <c r="G21" s="10">
        <v>-108</v>
      </c>
      <c r="H21" s="57"/>
    </row>
    <row r="22" spans="2:7" ht="12.75">
      <c r="B22" s="56" t="s">
        <v>268</v>
      </c>
      <c r="E22" s="143">
        <v>0</v>
      </c>
      <c r="G22" s="126">
        <v>1</v>
      </c>
    </row>
    <row r="23" spans="1:7" ht="15" customHeight="1">
      <c r="A23" s="58" t="s">
        <v>227</v>
      </c>
      <c r="B23" s="45"/>
      <c r="C23" s="45"/>
      <c r="D23" s="1"/>
      <c r="E23" s="37">
        <f>SUM(E11:E22)</f>
        <v>-10</v>
      </c>
      <c r="F23" s="1"/>
      <c r="G23" s="37">
        <f>SUM(G10:G22)</f>
        <v>-835</v>
      </c>
    </row>
    <row r="24" spans="1:7" ht="15" customHeight="1">
      <c r="A24" s="58" t="s">
        <v>48</v>
      </c>
      <c r="B24" s="45"/>
      <c r="C24" s="45"/>
      <c r="D24" s="1"/>
      <c r="E24" s="10"/>
      <c r="F24" s="1"/>
      <c r="G24" s="37"/>
    </row>
    <row r="25" spans="1:7" ht="15" customHeight="1">
      <c r="A25" s="58"/>
      <c r="B25" s="45" t="s">
        <v>49</v>
      </c>
      <c r="C25" s="45"/>
      <c r="D25" s="1"/>
      <c r="E25" s="37">
        <v>-1250</v>
      </c>
      <c r="F25" s="1"/>
      <c r="G25" s="37">
        <v>-1773</v>
      </c>
    </row>
    <row r="26" spans="1:7" ht="15" customHeight="1">
      <c r="A26" s="59"/>
      <c r="B26" s="56" t="s">
        <v>50</v>
      </c>
      <c r="C26" s="56"/>
      <c r="D26" s="36"/>
      <c r="E26" s="126">
        <v>239</v>
      </c>
      <c r="F26" s="36"/>
      <c r="G26" s="126">
        <v>1015</v>
      </c>
    </row>
    <row r="27" spans="1:7" ht="15" customHeight="1">
      <c r="A27" s="59" t="s">
        <v>247</v>
      </c>
      <c r="B27" s="56"/>
      <c r="C27" s="56"/>
      <c r="D27" s="36"/>
      <c r="E27" s="37">
        <f>SUM(E23:E26)</f>
        <v>-1021</v>
      </c>
      <c r="F27" s="36"/>
      <c r="G27" s="37">
        <f>SUM(G23:G26)</f>
        <v>-1593</v>
      </c>
    </row>
    <row r="28" spans="1:7" ht="15" customHeight="1">
      <c r="A28" s="59"/>
      <c r="B28" s="56"/>
      <c r="C28" s="56"/>
      <c r="D28" s="36"/>
      <c r="E28" s="37"/>
      <c r="F28" s="36"/>
      <c r="G28" s="37"/>
    </row>
    <row r="29" spans="1:7" ht="15" customHeight="1">
      <c r="A29" s="59"/>
      <c r="B29" s="56" t="s">
        <v>51</v>
      </c>
      <c r="C29" s="56"/>
      <c r="D29" s="36"/>
      <c r="E29" s="37">
        <v>13</v>
      </c>
      <c r="F29" s="36"/>
      <c r="G29" s="37">
        <v>17</v>
      </c>
    </row>
    <row r="30" spans="1:7" ht="15" customHeight="1">
      <c r="A30" s="59"/>
      <c r="B30" s="56" t="s">
        <v>290</v>
      </c>
      <c r="C30" s="56"/>
      <c r="D30" s="36"/>
      <c r="E30" s="37">
        <f>11+24</f>
        <v>35</v>
      </c>
      <c r="F30" s="36"/>
      <c r="G30" s="37">
        <v>0</v>
      </c>
    </row>
    <row r="31" spans="1:7" ht="15" customHeight="1">
      <c r="A31" s="59"/>
      <c r="B31" s="56" t="s">
        <v>248</v>
      </c>
      <c r="C31" s="56"/>
      <c r="D31" s="36"/>
      <c r="E31" s="37">
        <v>-7</v>
      </c>
      <c r="F31" s="36"/>
      <c r="G31" s="37">
        <v>0</v>
      </c>
    </row>
    <row r="32" spans="1:7" ht="15" customHeight="1">
      <c r="A32" s="59"/>
      <c r="B32" s="56" t="s">
        <v>191</v>
      </c>
      <c r="C32" s="56"/>
      <c r="D32" s="36"/>
      <c r="E32" s="37">
        <v>-28</v>
      </c>
      <c r="F32" s="36"/>
      <c r="G32" s="37">
        <v>-7</v>
      </c>
    </row>
    <row r="33" spans="1:7" ht="15" customHeight="1">
      <c r="A33" s="59"/>
      <c r="B33" s="56" t="s">
        <v>192</v>
      </c>
      <c r="C33" s="56"/>
      <c r="D33" s="36"/>
      <c r="E33" s="37">
        <v>-1014</v>
      </c>
      <c r="F33" s="36"/>
      <c r="G33" s="37">
        <v>-1043</v>
      </c>
    </row>
    <row r="34" spans="1:7" ht="15" customHeight="1">
      <c r="A34" s="59"/>
      <c r="B34" s="56"/>
      <c r="C34" s="56"/>
      <c r="D34" s="36"/>
      <c r="E34" s="37"/>
      <c r="F34" s="36"/>
      <c r="G34" s="37"/>
    </row>
    <row r="35" spans="1:7" ht="15" customHeight="1">
      <c r="A35" s="70" t="s">
        <v>235</v>
      </c>
      <c r="B35" s="56"/>
      <c r="C35" s="56"/>
      <c r="D35" s="36"/>
      <c r="E35" s="39">
        <f>SUM(E27:E34)</f>
        <v>-2022</v>
      </c>
      <c r="F35" s="36"/>
      <c r="G35" s="39">
        <f>SUM(G27:G34)</f>
        <v>-2626</v>
      </c>
    </row>
    <row r="36" spans="1:7" ht="15" customHeight="1">
      <c r="A36" s="59"/>
      <c r="B36" s="56"/>
      <c r="C36" s="56"/>
      <c r="D36" s="36"/>
      <c r="E36" s="37"/>
      <c r="F36" s="36"/>
      <c r="G36" s="37"/>
    </row>
    <row r="37" spans="1:7" ht="15" customHeight="1">
      <c r="A37" s="38" t="s">
        <v>52</v>
      </c>
      <c r="B37" s="56"/>
      <c r="C37" s="56"/>
      <c r="D37" s="36"/>
      <c r="E37" s="37"/>
      <c r="F37" s="36"/>
      <c r="G37" s="37"/>
    </row>
    <row r="38" spans="1:7" ht="15" customHeight="1">
      <c r="A38" s="38"/>
      <c r="B38" s="56" t="s">
        <v>237</v>
      </c>
      <c r="C38" s="56"/>
      <c r="D38" s="36"/>
      <c r="E38" s="37">
        <v>0</v>
      </c>
      <c r="F38" s="36"/>
      <c r="G38" s="37">
        <v>-131</v>
      </c>
    </row>
    <row r="39" spans="1:7" ht="15" customHeight="1">
      <c r="A39" s="59"/>
      <c r="B39" s="56" t="s">
        <v>153</v>
      </c>
      <c r="C39" s="56"/>
      <c r="D39" s="36"/>
      <c r="E39" s="37">
        <v>2</v>
      </c>
      <c r="F39" s="36"/>
      <c r="G39" s="37">
        <v>108</v>
      </c>
    </row>
    <row r="40" spans="1:7" ht="15" customHeight="1">
      <c r="A40" s="59"/>
      <c r="B40" s="56"/>
      <c r="C40" s="56"/>
      <c r="D40" s="36"/>
      <c r="E40" s="37"/>
      <c r="F40" s="36"/>
      <c r="G40" s="37"/>
    </row>
    <row r="41" spans="1:7" ht="15" customHeight="1">
      <c r="A41" s="38" t="s">
        <v>239</v>
      </c>
      <c r="B41" s="56"/>
      <c r="C41" s="56"/>
      <c r="D41" s="36"/>
      <c r="E41" s="39">
        <f>E38+E39</f>
        <v>2</v>
      </c>
      <c r="F41" s="36"/>
      <c r="G41" s="39">
        <f>SUM(G38:G40)</f>
        <v>-23</v>
      </c>
    </row>
    <row r="42" spans="1:7" ht="15" customHeight="1">
      <c r="A42" s="59"/>
      <c r="B42" s="56"/>
      <c r="C42" s="56"/>
      <c r="D42" s="36"/>
      <c r="E42" s="37"/>
      <c r="F42" s="36"/>
      <c r="G42" s="37"/>
    </row>
    <row r="43" spans="1:7" ht="15" customHeight="1">
      <c r="A43" s="38" t="s">
        <v>53</v>
      </c>
      <c r="B43" s="56"/>
      <c r="C43" s="56"/>
      <c r="D43" s="36"/>
      <c r="E43" s="37"/>
      <c r="F43" s="36"/>
      <c r="G43" s="37"/>
    </row>
    <row r="44" spans="1:7" ht="15" customHeight="1">
      <c r="A44" s="38"/>
      <c r="B44" s="61" t="s">
        <v>222</v>
      </c>
      <c r="C44" s="56"/>
      <c r="D44" s="36"/>
      <c r="E44" s="37">
        <v>460</v>
      </c>
      <c r="F44" s="36"/>
      <c r="G44" s="37">
        <v>2001</v>
      </c>
    </row>
    <row r="45" spans="1:7" ht="15" customHeight="1">
      <c r="A45" s="38"/>
      <c r="B45" s="59" t="s">
        <v>231</v>
      </c>
      <c r="C45" s="56"/>
      <c r="D45" s="36"/>
      <c r="E45" s="37">
        <v>1585</v>
      </c>
      <c r="F45" s="36"/>
      <c r="G45" s="37">
        <v>0</v>
      </c>
    </row>
    <row r="46" spans="1:7" ht="15" customHeight="1">
      <c r="A46" s="38"/>
      <c r="B46" s="59" t="s">
        <v>249</v>
      </c>
      <c r="C46" s="56"/>
      <c r="D46" s="36"/>
      <c r="E46" s="37">
        <v>-362</v>
      </c>
      <c r="F46" s="36"/>
      <c r="G46" s="37">
        <v>-61</v>
      </c>
    </row>
    <row r="47" spans="1:7" ht="15" customHeight="1">
      <c r="A47" s="41"/>
      <c r="B47" s="56"/>
      <c r="C47" s="56"/>
      <c r="D47" s="36"/>
      <c r="E47" s="37"/>
      <c r="F47" s="36"/>
      <c r="G47" s="37"/>
    </row>
    <row r="48" spans="1:7" ht="15" customHeight="1">
      <c r="A48" s="70" t="s">
        <v>165</v>
      </c>
      <c r="B48" s="56"/>
      <c r="C48" s="56"/>
      <c r="D48" s="36"/>
      <c r="E48" s="39">
        <f>SUM(E44:E47)</f>
        <v>1683</v>
      </c>
      <c r="F48" s="36"/>
      <c r="G48" s="39">
        <f>SUM(G44:G47)</f>
        <v>1940</v>
      </c>
    </row>
    <row r="49" spans="1:7" ht="15" customHeight="1">
      <c r="A49" s="41"/>
      <c r="B49" s="56"/>
      <c r="C49" s="56"/>
      <c r="D49" s="36"/>
      <c r="E49" s="37"/>
      <c r="F49" s="36"/>
      <c r="G49" s="37"/>
    </row>
    <row r="50" spans="1:7" ht="15" customHeight="1">
      <c r="A50" s="70" t="s">
        <v>236</v>
      </c>
      <c r="B50" s="56"/>
      <c r="C50" s="56"/>
      <c r="D50" s="36"/>
      <c r="E50" s="40">
        <f>E48+E35+E41</f>
        <v>-337</v>
      </c>
      <c r="F50" s="36"/>
      <c r="G50" s="40">
        <f>G48+G35+G41</f>
        <v>-709</v>
      </c>
    </row>
    <row r="51" spans="1:7" ht="15" customHeight="1">
      <c r="A51" s="59"/>
      <c r="B51" s="56"/>
      <c r="C51" s="56"/>
      <c r="D51" s="36"/>
      <c r="E51" s="36"/>
      <c r="F51" s="36"/>
      <c r="G51" s="36"/>
    </row>
    <row r="52" spans="1:7" ht="15" customHeight="1">
      <c r="A52" s="70" t="s">
        <v>149</v>
      </c>
      <c r="B52" s="56"/>
      <c r="C52" s="56"/>
      <c r="D52" s="36"/>
      <c r="E52" s="37">
        <v>319</v>
      </c>
      <c r="F52" s="36"/>
      <c r="G52" s="37">
        <v>1028</v>
      </c>
    </row>
    <row r="53" spans="1:7" ht="15" customHeight="1">
      <c r="A53" s="38"/>
      <c r="B53" s="56"/>
      <c r="C53" s="56"/>
      <c r="D53" s="36"/>
      <c r="E53" s="41"/>
      <c r="F53" s="36"/>
      <c r="G53" s="41"/>
    </row>
    <row r="54" spans="1:7" ht="15" customHeight="1" thickBot="1">
      <c r="A54" s="70" t="s">
        <v>150</v>
      </c>
      <c r="B54" s="56"/>
      <c r="C54" s="56"/>
      <c r="D54" s="36" t="s">
        <v>163</v>
      </c>
      <c r="E54" s="42">
        <f>SUM(E50:E53)</f>
        <v>-18</v>
      </c>
      <c r="F54" s="50"/>
      <c r="G54" s="42">
        <f>SUM(G50:G52)</f>
        <v>319</v>
      </c>
    </row>
    <row r="55" spans="1:7" ht="15" customHeight="1" thickTop="1">
      <c r="A55" s="59"/>
      <c r="B55" s="56"/>
      <c r="C55" s="56"/>
      <c r="D55" s="36"/>
      <c r="E55" s="36"/>
      <c r="F55" s="36"/>
      <c r="G55" s="43"/>
    </row>
    <row r="56" spans="1:11" ht="12.75">
      <c r="A56" s="176" t="s">
        <v>125</v>
      </c>
      <c r="B56" s="176"/>
      <c r="C56" s="176"/>
      <c r="D56" s="176"/>
      <c r="E56" s="176"/>
      <c r="F56" s="176"/>
      <c r="G56" s="176"/>
      <c r="H56" s="6"/>
      <c r="I56" s="6"/>
      <c r="J56" s="6"/>
      <c r="K56" s="6"/>
    </row>
    <row r="57" spans="1:7" ht="12.75">
      <c r="A57" s="173" t="s">
        <v>242</v>
      </c>
      <c r="B57" s="174"/>
      <c r="C57" s="174"/>
      <c r="D57" s="174"/>
      <c r="E57" s="174"/>
      <c r="F57" s="174"/>
      <c r="G57" s="175"/>
    </row>
    <row r="58" spans="1:7" ht="12.75">
      <c r="A58" s="165" t="s">
        <v>243</v>
      </c>
      <c r="B58" s="165"/>
      <c r="C58" s="165"/>
      <c r="D58" s="165"/>
      <c r="E58" s="165"/>
      <c r="F58" s="165"/>
      <c r="G58" s="171"/>
    </row>
    <row r="59" spans="1:7" ht="12.75">
      <c r="A59" s="50"/>
      <c r="B59" s="50"/>
      <c r="C59" s="50"/>
      <c r="D59" s="50"/>
      <c r="E59" s="50"/>
      <c r="F59" s="50"/>
      <c r="G59" s="50"/>
    </row>
    <row r="60" spans="1:7" ht="12.75">
      <c r="A60" s="50"/>
      <c r="B60" s="50"/>
      <c r="C60" s="50"/>
      <c r="D60" s="50"/>
      <c r="E60" s="50"/>
      <c r="F60" s="50"/>
      <c r="G60" s="50"/>
    </row>
  </sheetData>
  <sheetProtection/>
  <mergeCells count="9">
    <mergeCell ref="A58:G58"/>
    <mergeCell ref="A57:G57"/>
    <mergeCell ref="A5:G5"/>
    <mergeCell ref="A6:G6"/>
    <mergeCell ref="A56:G56"/>
    <mergeCell ref="A1:G1"/>
    <mergeCell ref="A2:G2"/>
    <mergeCell ref="A3:G3"/>
    <mergeCell ref="A4:G4"/>
  </mergeCells>
  <printOptions horizontalCentered="1" verticalCentered="1"/>
  <pageMargins left="0.75" right="0.75" top="0.44" bottom="0.48" header="0.27" footer="0.31"/>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AA299"/>
  <sheetViews>
    <sheetView zoomScaleSheetLayoutView="100" zoomScalePageLayoutView="0" workbookViewId="0" topLeftCell="A256">
      <selection activeCell="G270" sqref="G270"/>
    </sheetView>
  </sheetViews>
  <sheetFormatPr defaultColWidth="9.33203125" defaultRowHeight="12.75" customHeight="1"/>
  <cols>
    <col min="1" max="1" width="4.33203125" style="13" customWidth="1"/>
    <col min="2" max="2" width="4.83203125" style="13" customWidth="1"/>
    <col min="3" max="3" width="5.83203125" style="13" customWidth="1"/>
    <col min="4" max="4" width="25.83203125" style="13" customWidth="1"/>
    <col min="5" max="5" width="3.16015625" style="13" customWidth="1"/>
    <col min="6" max="6" width="1.83203125" style="13" customWidth="1"/>
    <col min="7" max="7" width="12.5" style="13" customWidth="1"/>
    <col min="8" max="8" width="1.5" style="13" customWidth="1"/>
    <col min="9" max="9" width="17.16015625" style="13" customWidth="1"/>
    <col min="10" max="10" width="1.5" style="13" customWidth="1"/>
    <col min="11" max="11" width="13" style="13" customWidth="1"/>
    <col min="12" max="12" width="1.5" style="13" customWidth="1"/>
    <col min="13" max="13" width="17" style="13" customWidth="1"/>
    <col min="14" max="16384" width="9.33203125" style="13" customWidth="1"/>
  </cols>
  <sheetData>
    <row r="1" spans="1:13" ht="21" customHeight="1">
      <c r="A1" s="188" t="s">
        <v>15</v>
      </c>
      <c r="B1" s="188"/>
      <c r="C1" s="188"/>
      <c r="D1" s="188"/>
      <c r="E1" s="188"/>
      <c r="F1" s="189"/>
      <c r="G1" s="189"/>
      <c r="H1" s="189"/>
      <c r="I1" s="189"/>
      <c r="J1" s="189"/>
      <c r="K1" s="189"/>
      <c r="L1" s="189"/>
      <c r="M1" s="178"/>
    </row>
    <row r="2" spans="1:13" ht="12.75" customHeight="1">
      <c r="A2" s="190" t="s">
        <v>16</v>
      </c>
      <c r="B2" s="190"/>
      <c r="C2" s="190"/>
      <c r="D2" s="190"/>
      <c r="E2" s="190"/>
      <c r="F2" s="189"/>
      <c r="G2" s="189"/>
      <c r="H2" s="189"/>
      <c r="I2" s="189"/>
      <c r="J2" s="189"/>
      <c r="K2" s="189"/>
      <c r="L2" s="189"/>
      <c r="M2" s="178"/>
    </row>
    <row r="3" spans="1:13" ht="12.75" customHeight="1">
      <c r="A3" s="190" t="s">
        <v>17</v>
      </c>
      <c r="B3" s="190"/>
      <c r="C3" s="190"/>
      <c r="D3" s="190"/>
      <c r="E3" s="190"/>
      <c r="F3" s="189"/>
      <c r="G3" s="189"/>
      <c r="H3" s="189"/>
      <c r="I3" s="189"/>
      <c r="J3" s="189"/>
      <c r="K3" s="189"/>
      <c r="L3" s="189"/>
      <c r="M3" s="178"/>
    </row>
    <row r="4" spans="1:13" ht="15" customHeight="1">
      <c r="A4" s="191" t="s">
        <v>259</v>
      </c>
      <c r="B4" s="192"/>
      <c r="C4" s="192"/>
      <c r="D4" s="192"/>
      <c r="E4" s="192"/>
      <c r="F4" s="189"/>
      <c r="G4" s="189"/>
      <c r="H4" s="189"/>
      <c r="I4" s="189"/>
      <c r="J4" s="189"/>
      <c r="K4" s="189"/>
      <c r="L4" s="189"/>
      <c r="M4" s="178"/>
    </row>
    <row r="5" spans="1:13" ht="13.5" customHeight="1">
      <c r="A5" s="194" t="s">
        <v>19</v>
      </c>
      <c r="B5" s="194"/>
      <c r="C5" s="194"/>
      <c r="D5" s="194"/>
      <c r="E5" s="194"/>
      <c r="F5" s="195"/>
      <c r="G5" s="195"/>
      <c r="H5" s="195"/>
      <c r="I5" s="195"/>
      <c r="J5" s="195"/>
      <c r="K5" s="195"/>
      <c r="L5" s="195"/>
      <c r="M5" s="196"/>
    </row>
    <row r="7" spans="1:2" ht="12.75" customHeight="1">
      <c r="A7" s="11" t="s">
        <v>54</v>
      </c>
      <c r="B7" s="4" t="s">
        <v>129</v>
      </c>
    </row>
    <row r="8" ht="12.75" customHeight="1">
      <c r="A8" s="14"/>
    </row>
    <row r="9" spans="1:2" ht="12.75" customHeight="1">
      <c r="A9" s="11" t="s">
        <v>55</v>
      </c>
      <c r="B9" s="4" t="s">
        <v>56</v>
      </c>
    </row>
    <row r="10" spans="1:13" ht="12.75" customHeight="1">
      <c r="A10" s="14"/>
      <c r="B10" s="180" t="s">
        <v>160</v>
      </c>
      <c r="C10" s="180"/>
      <c r="D10" s="180"/>
      <c r="E10" s="180"/>
      <c r="F10" s="180"/>
      <c r="G10" s="180"/>
      <c r="H10" s="180"/>
      <c r="I10" s="180"/>
      <c r="J10" s="180"/>
      <c r="K10" s="180"/>
      <c r="L10" s="180"/>
      <c r="M10" s="178"/>
    </row>
    <row r="11" spans="1:13" ht="12.75" customHeight="1">
      <c r="A11" s="14"/>
      <c r="B11" s="180"/>
      <c r="C11" s="180"/>
      <c r="D11" s="180"/>
      <c r="E11" s="180"/>
      <c r="F11" s="180"/>
      <c r="G11" s="180"/>
      <c r="H11" s="180"/>
      <c r="I11" s="180"/>
      <c r="J11" s="180"/>
      <c r="K11" s="180"/>
      <c r="L11" s="180"/>
      <c r="M11" s="178"/>
    </row>
    <row r="12" spans="1:13" ht="12.75" customHeight="1">
      <c r="A12" s="14"/>
      <c r="B12" s="62"/>
      <c r="C12" s="62"/>
      <c r="D12" s="62"/>
      <c r="E12" s="62"/>
      <c r="F12" s="62"/>
      <c r="G12" s="62"/>
      <c r="H12" s="62"/>
      <c r="I12" s="62"/>
      <c r="J12" s="62"/>
      <c r="K12" s="62"/>
      <c r="L12" s="62"/>
      <c r="M12" s="62"/>
    </row>
    <row r="13" spans="1:13" ht="12.75" customHeight="1">
      <c r="A13" s="14"/>
      <c r="B13" s="157" t="s">
        <v>193</v>
      </c>
      <c r="C13" s="158"/>
      <c r="D13" s="158"/>
      <c r="E13" s="158"/>
      <c r="F13" s="158"/>
      <c r="G13" s="158"/>
      <c r="H13" s="158"/>
      <c r="I13" s="158"/>
      <c r="J13" s="158"/>
      <c r="K13" s="158"/>
      <c r="L13" s="158"/>
      <c r="M13" s="158"/>
    </row>
    <row r="14" spans="1:13" ht="12.75" customHeight="1">
      <c r="A14" s="14"/>
      <c r="B14" s="158"/>
      <c r="C14" s="158"/>
      <c r="D14" s="158"/>
      <c r="E14" s="158"/>
      <c r="F14" s="158"/>
      <c r="G14" s="158"/>
      <c r="H14" s="158"/>
      <c r="I14" s="158"/>
      <c r="J14" s="158"/>
      <c r="K14" s="158"/>
      <c r="L14" s="158"/>
      <c r="M14" s="158"/>
    </row>
    <row r="15" spans="1:13" ht="12.75" customHeight="1">
      <c r="A15" s="14"/>
      <c r="B15" s="73"/>
      <c r="C15" s="73"/>
      <c r="D15" s="73"/>
      <c r="E15" s="73"/>
      <c r="F15" s="73"/>
      <c r="G15" s="73"/>
      <c r="H15" s="73"/>
      <c r="I15" s="73"/>
      <c r="J15" s="73"/>
      <c r="K15" s="73"/>
      <c r="L15" s="73"/>
      <c r="M15" s="73"/>
    </row>
    <row r="16" spans="1:13" ht="12.75" customHeight="1">
      <c r="A16" s="14"/>
      <c r="B16" s="157" t="s">
        <v>194</v>
      </c>
      <c r="C16" s="180"/>
      <c r="D16" s="180"/>
      <c r="E16" s="180"/>
      <c r="F16" s="180"/>
      <c r="G16" s="180"/>
      <c r="H16" s="180"/>
      <c r="I16" s="180"/>
      <c r="J16" s="180"/>
      <c r="K16" s="180"/>
      <c r="L16" s="180"/>
      <c r="M16" s="180"/>
    </row>
    <row r="17" spans="1:13" ht="12.75" customHeight="1">
      <c r="A17" s="14"/>
      <c r="B17" s="157"/>
      <c r="C17" s="180"/>
      <c r="D17" s="180"/>
      <c r="E17" s="180"/>
      <c r="F17" s="180"/>
      <c r="G17" s="180"/>
      <c r="H17" s="180"/>
      <c r="I17" s="180"/>
      <c r="J17" s="180"/>
      <c r="K17" s="180"/>
      <c r="L17" s="180"/>
      <c r="M17" s="180"/>
    </row>
    <row r="18" spans="1:13" ht="12.75" customHeight="1">
      <c r="A18" s="14"/>
      <c r="B18" s="180"/>
      <c r="C18" s="180"/>
      <c r="D18" s="180"/>
      <c r="E18" s="180"/>
      <c r="F18" s="180"/>
      <c r="G18" s="180"/>
      <c r="H18" s="180"/>
      <c r="I18" s="180"/>
      <c r="J18" s="180"/>
      <c r="K18" s="180"/>
      <c r="L18" s="180"/>
      <c r="M18" s="180"/>
    </row>
    <row r="19" spans="1:13" ht="12.75" customHeight="1">
      <c r="A19" s="14"/>
      <c r="B19" s="73"/>
      <c r="C19" s="73"/>
      <c r="D19" s="73"/>
      <c r="E19" s="73"/>
      <c r="F19" s="73"/>
      <c r="G19" s="73"/>
      <c r="H19" s="73"/>
      <c r="I19" s="73"/>
      <c r="J19" s="73"/>
      <c r="K19" s="73"/>
      <c r="L19" s="73"/>
      <c r="M19" s="73"/>
    </row>
    <row r="20" spans="1:13" ht="12.75" customHeight="1">
      <c r="A20" s="14"/>
      <c r="B20" s="15" t="s">
        <v>195</v>
      </c>
      <c r="C20" s="62"/>
      <c r="D20" s="62"/>
      <c r="E20" s="62"/>
      <c r="F20" s="62"/>
      <c r="G20" s="62"/>
      <c r="H20" s="62"/>
      <c r="I20" s="62"/>
      <c r="J20" s="62"/>
      <c r="K20" s="62"/>
      <c r="L20" s="62"/>
      <c r="M20" s="62"/>
    </row>
    <row r="21" spans="1:13" ht="12.75" customHeight="1">
      <c r="A21" s="14"/>
      <c r="B21" s="15" t="s">
        <v>196</v>
      </c>
      <c r="C21" s="62"/>
      <c r="D21" s="62"/>
      <c r="E21" s="62"/>
      <c r="F21" s="62"/>
      <c r="G21" s="62"/>
      <c r="H21" s="62"/>
      <c r="I21" s="62"/>
      <c r="J21" s="62"/>
      <c r="K21" s="62"/>
      <c r="L21" s="62"/>
      <c r="M21" s="62"/>
    </row>
    <row r="22" spans="1:13" ht="12.75" customHeight="1">
      <c r="A22" s="14"/>
      <c r="B22" s="15" t="s">
        <v>197</v>
      </c>
      <c r="C22" s="62"/>
      <c r="D22" s="62"/>
      <c r="E22" s="62"/>
      <c r="F22" s="62"/>
      <c r="G22" s="62"/>
      <c r="H22" s="62"/>
      <c r="I22" s="62"/>
      <c r="J22" s="62"/>
      <c r="K22" s="62"/>
      <c r="L22" s="62"/>
      <c r="M22" s="62"/>
    </row>
    <row r="23" spans="1:13" ht="12.75" customHeight="1">
      <c r="A23" s="14"/>
      <c r="B23" s="15" t="s">
        <v>198</v>
      </c>
      <c r="C23" s="62"/>
      <c r="D23" s="62"/>
      <c r="E23" s="62"/>
      <c r="F23" s="62"/>
      <c r="G23" s="62"/>
      <c r="H23" s="62"/>
      <c r="I23" s="62"/>
      <c r="J23" s="62"/>
      <c r="K23" s="62"/>
      <c r="L23" s="62"/>
      <c r="M23" s="62"/>
    </row>
    <row r="24" spans="1:13" ht="12.75" customHeight="1">
      <c r="A24" s="14"/>
      <c r="B24" s="15" t="s">
        <v>199</v>
      </c>
      <c r="C24" s="15"/>
      <c r="D24" s="15"/>
      <c r="E24" s="15"/>
      <c r="F24" s="15"/>
      <c r="G24" s="15"/>
      <c r="H24" s="15"/>
      <c r="I24" s="15"/>
      <c r="J24" s="15"/>
      <c r="K24" s="15"/>
      <c r="L24" s="15"/>
      <c r="M24" s="15"/>
    </row>
    <row r="25" spans="1:13" ht="12.75" customHeight="1">
      <c r="A25" s="14"/>
      <c r="B25" s="110" t="s">
        <v>200</v>
      </c>
      <c r="C25" s="110"/>
      <c r="D25" s="110"/>
      <c r="E25" s="110"/>
      <c r="F25" s="15"/>
      <c r="G25" s="15"/>
      <c r="H25" s="15"/>
      <c r="I25" s="15"/>
      <c r="J25" s="15"/>
      <c r="K25" s="15"/>
      <c r="L25" s="15"/>
      <c r="M25" s="15"/>
    </row>
    <row r="26" spans="1:13" ht="12.75" customHeight="1">
      <c r="A26" s="14"/>
      <c r="B26" s="15" t="s">
        <v>201</v>
      </c>
      <c r="C26" s="15"/>
      <c r="D26" s="15"/>
      <c r="E26" s="12"/>
      <c r="F26" s="12"/>
      <c r="G26" s="12"/>
      <c r="H26" s="12"/>
      <c r="I26" s="12"/>
      <c r="J26" s="12"/>
      <c r="K26" s="12"/>
      <c r="L26" s="12"/>
      <c r="M26" s="12"/>
    </row>
    <row r="27" spans="1:13" ht="12.75" customHeight="1">
      <c r="A27" s="14"/>
      <c r="B27" s="15" t="s">
        <v>202</v>
      </c>
      <c r="C27" s="15"/>
      <c r="D27" s="15"/>
      <c r="E27" s="12"/>
      <c r="F27" s="12"/>
      <c r="G27" s="12"/>
      <c r="H27" s="12"/>
      <c r="I27" s="12"/>
      <c r="J27" s="12"/>
      <c r="K27" s="12"/>
      <c r="L27" s="12"/>
      <c r="M27" s="12"/>
    </row>
    <row r="28" spans="1:13" ht="12.75" customHeight="1">
      <c r="A28" s="14"/>
      <c r="B28" s="110" t="s">
        <v>203</v>
      </c>
      <c r="C28" s="110"/>
      <c r="D28" s="110"/>
      <c r="E28" s="110"/>
      <c r="F28" s="12"/>
      <c r="G28" s="12"/>
      <c r="H28" s="12"/>
      <c r="I28" s="12"/>
      <c r="J28" s="12"/>
      <c r="K28" s="12"/>
      <c r="L28" s="12"/>
      <c r="M28" s="12"/>
    </row>
    <row r="29" spans="1:13" ht="12.75" customHeight="1">
      <c r="A29" s="14"/>
      <c r="B29" s="110" t="s">
        <v>204</v>
      </c>
      <c r="C29" s="110"/>
      <c r="D29" s="110"/>
      <c r="E29" s="110"/>
      <c r="F29" s="111"/>
      <c r="G29" s="12"/>
      <c r="H29" s="12"/>
      <c r="I29" s="12"/>
      <c r="J29" s="12"/>
      <c r="K29" s="12"/>
      <c r="L29" s="12"/>
      <c r="M29" s="12"/>
    </row>
    <row r="30" spans="1:13" ht="12.75" customHeight="1">
      <c r="A30" s="14"/>
      <c r="B30" s="15" t="s">
        <v>205</v>
      </c>
      <c r="C30" s="15"/>
      <c r="D30" s="15"/>
      <c r="E30" s="12"/>
      <c r="F30" s="12"/>
      <c r="G30" s="12"/>
      <c r="H30" s="12"/>
      <c r="I30" s="12"/>
      <c r="J30" s="12"/>
      <c r="K30" s="12"/>
      <c r="L30" s="12"/>
      <c r="M30" s="12"/>
    </row>
    <row r="31" spans="1:13" ht="12.75" customHeight="1">
      <c r="A31" s="14"/>
      <c r="B31" s="15" t="s">
        <v>206</v>
      </c>
      <c r="C31" s="62"/>
      <c r="D31" s="62"/>
      <c r="E31" s="62"/>
      <c r="F31" s="62"/>
      <c r="G31" s="62"/>
      <c r="H31" s="62"/>
      <c r="I31" s="62"/>
      <c r="J31" s="62"/>
      <c r="K31" s="62"/>
      <c r="L31" s="62"/>
      <c r="M31" s="62"/>
    </row>
    <row r="32" spans="1:13" ht="12.75" customHeight="1">
      <c r="A32" s="14"/>
      <c r="B32" s="15" t="s">
        <v>207</v>
      </c>
      <c r="C32" s="62"/>
      <c r="D32" s="62"/>
      <c r="E32" s="62"/>
      <c r="F32" s="62"/>
      <c r="G32" s="62"/>
      <c r="H32" s="62"/>
      <c r="I32" s="62"/>
      <c r="J32" s="62"/>
      <c r="K32" s="62"/>
      <c r="L32" s="62"/>
      <c r="M32" s="62"/>
    </row>
    <row r="33" spans="1:13" ht="12.75" customHeight="1">
      <c r="A33" s="14"/>
      <c r="B33" s="15" t="s">
        <v>208</v>
      </c>
      <c r="C33" s="62"/>
      <c r="D33" s="62"/>
      <c r="E33" s="62"/>
      <c r="F33" s="62"/>
      <c r="G33" s="62"/>
      <c r="H33" s="62"/>
      <c r="I33" s="62"/>
      <c r="J33" s="62"/>
      <c r="K33" s="62"/>
      <c r="L33" s="62"/>
      <c r="M33" s="62"/>
    </row>
    <row r="34" spans="1:13" ht="12.75" customHeight="1">
      <c r="A34" s="14"/>
      <c r="B34" s="15" t="s">
        <v>209</v>
      </c>
      <c r="C34" s="62"/>
      <c r="D34" s="62"/>
      <c r="E34" s="62"/>
      <c r="F34" s="62"/>
      <c r="G34" s="62"/>
      <c r="H34" s="62"/>
      <c r="I34" s="62"/>
      <c r="J34" s="62"/>
      <c r="K34" s="62"/>
      <c r="L34" s="62"/>
      <c r="M34" s="62"/>
    </row>
    <row r="35" spans="1:13" ht="12.75" customHeight="1">
      <c r="A35" s="14"/>
      <c r="B35" s="15" t="s">
        <v>210</v>
      </c>
      <c r="C35" s="62"/>
      <c r="D35" s="62"/>
      <c r="E35" s="62"/>
      <c r="F35" s="62"/>
      <c r="G35" s="62"/>
      <c r="H35" s="62"/>
      <c r="I35" s="62"/>
      <c r="J35" s="62"/>
      <c r="K35" s="62"/>
      <c r="L35" s="62"/>
      <c r="M35" s="62"/>
    </row>
    <row r="36" spans="1:13" ht="12.75" customHeight="1">
      <c r="A36" s="14"/>
      <c r="B36" s="15"/>
      <c r="C36" s="62"/>
      <c r="D36" s="62"/>
      <c r="E36" s="62"/>
      <c r="F36" s="62"/>
      <c r="G36" s="62"/>
      <c r="H36" s="62"/>
      <c r="I36" s="62"/>
      <c r="J36" s="62"/>
      <c r="K36" s="62"/>
      <c r="L36" s="62"/>
      <c r="M36" s="62"/>
    </row>
    <row r="37" spans="1:13" ht="12.75" customHeight="1">
      <c r="A37" s="14"/>
      <c r="B37" s="180" t="s">
        <v>240</v>
      </c>
      <c r="C37" s="180"/>
      <c r="D37" s="180"/>
      <c r="E37" s="180"/>
      <c r="F37" s="180"/>
      <c r="G37" s="180"/>
      <c r="H37" s="180"/>
      <c r="I37" s="180"/>
      <c r="J37" s="180"/>
      <c r="K37" s="180"/>
      <c r="L37" s="180"/>
      <c r="M37" s="180"/>
    </row>
    <row r="38" spans="1:13" ht="12.75" customHeight="1">
      <c r="A38" s="14"/>
      <c r="B38" s="180"/>
      <c r="C38" s="180"/>
      <c r="D38" s="180"/>
      <c r="E38" s="180"/>
      <c r="F38" s="180"/>
      <c r="G38" s="180"/>
      <c r="H38" s="180"/>
      <c r="I38" s="180"/>
      <c r="J38" s="180"/>
      <c r="K38" s="180"/>
      <c r="L38" s="180"/>
      <c r="M38" s="180"/>
    </row>
    <row r="39" spans="1:13" ht="12.75" customHeight="1">
      <c r="A39" s="14"/>
      <c r="B39" s="153" t="s">
        <v>241</v>
      </c>
      <c r="C39" s="153"/>
      <c r="D39" s="153"/>
      <c r="E39" s="153"/>
      <c r="F39" s="153"/>
      <c r="G39" s="153"/>
      <c r="H39" s="153"/>
      <c r="I39" s="153"/>
      <c r="J39" s="153"/>
      <c r="K39" s="153"/>
      <c r="L39" s="153"/>
      <c r="M39" s="153"/>
    </row>
    <row r="40" spans="1:13" ht="12.75" customHeight="1">
      <c r="A40" s="14"/>
      <c r="B40" s="153"/>
      <c r="C40" s="153"/>
      <c r="D40" s="153"/>
      <c r="E40" s="153"/>
      <c r="F40" s="153"/>
      <c r="G40" s="153"/>
      <c r="H40" s="153"/>
      <c r="I40" s="153"/>
      <c r="J40" s="153"/>
      <c r="K40" s="153"/>
      <c r="L40" s="153"/>
      <c r="M40" s="153"/>
    </row>
    <row r="41" spans="1:13" ht="12.75" customHeight="1">
      <c r="A41" s="14"/>
      <c r="B41" s="152"/>
      <c r="C41" s="152"/>
      <c r="D41" s="152"/>
      <c r="E41" s="152"/>
      <c r="F41" s="152"/>
      <c r="G41" s="152"/>
      <c r="H41" s="152"/>
      <c r="I41" s="152"/>
      <c r="J41" s="152"/>
      <c r="K41" s="152"/>
      <c r="L41" s="152"/>
      <c r="M41" s="152"/>
    </row>
    <row r="42" spans="1:13" ht="12.75" customHeight="1">
      <c r="A42" s="14"/>
      <c r="B42" s="78"/>
      <c r="C42" s="78"/>
      <c r="D42" s="78"/>
      <c r="E42" s="78"/>
      <c r="F42" s="78"/>
      <c r="G42" s="78"/>
      <c r="H42" s="78"/>
      <c r="I42" s="78"/>
      <c r="J42" s="78"/>
      <c r="K42" s="78"/>
      <c r="L42" s="78"/>
      <c r="M42" s="78"/>
    </row>
    <row r="43" spans="1:13" ht="12.75" customHeight="1">
      <c r="A43" s="14"/>
      <c r="B43" s="15" t="s">
        <v>211</v>
      </c>
      <c r="C43" s="62"/>
      <c r="D43" s="62"/>
      <c r="E43" s="62"/>
      <c r="F43" s="62"/>
      <c r="G43" s="62"/>
      <c r="H43" s="62"/>
      <c r="I43" s="62"/>
      <c r="J43" s="62"/>
      <c r="K43" s="62"/>
      <c r="L43" s="62"/>
      <c r="M43" s="62"/>
    </row>
    <row r="44" spans="1:13" ht="12.75" customHeight="1">
      <c r="A44" s="14"/>
      <c r="B44" s="15"/>
      <c r="C44" s="62"/>
      <c r="D44" s="62"/>
      <c r="E44" s="62"/>
      <c r="F44" s="62"/>
      <c r="G44" s="62"/>
      <c r="H44" s="62"/>
      <c r="I44" s="62"/>
      <c r="J44" s="62"/>
      <c r="K44" s="62"/>
      <c r="L44" s="62"/>
      <c r="M44" s="62"/>
    </row>
    <row r="45" spans="1:13" ht="12.75" customHeight="1">
      <c r="A45" s="11" t="s">
        <v>57</v>
      </c>
      <c r="B45" s="112" t="s">
        <v>137</v>
      </c>
      <c r="C45" s="62"/>
      <c r="D45" s="62"/>
      <c r="E45" s="62"/>
      <c r="F45" s="62"/>
      <c r="G45" s="62"/>
      <c r="H45" s="62"/>
      <c r="I45" s="62"/>
      <c r="J45" s="62"/>
      <c r="K45" s="62"/>
      <c r="L45" s="62"/>
      <c r="M45" s="62"/>
    </row>
    <row r="46" spans="1:13" ht="12.75" customHeight="1">
      <c r="A46" s="14"/>
      <c r="B46" s="62" t="s">
        <v>138</v>
      </c>
      <c r="C46" s="62"/>
      <c r="D46" s="62"/>
      <c r="E46" s="62"/>
      <c r="F46" s="62"/>
      <c r="G46" s="62"/>
      <c r="H46" s="62"/>
      <c r="I46" s="62"/>
      <c r="J46" s="62"/>
      <c r="K46" s="62"/>
      <c r="L46" s="62"/>
      <c r="M46" s="62"/>
    </row>
    <row r="47" spans="1:13" ht="12.75" customHeight="1">
      <c r="A47" s="14"/>
      <c r="B47" s="62"/>
      <c r="C47" s="62"/>
      <c r="D47" s="62"/>
      <c r="E47" s="62"/>
      <c r="F47" s="62"/>
      <c r="G47" s="62"/>
      <c r="H47" s="62"/>
      <c r="I47" s="62"/>
      <c r="J47" s="62"/>
      <c r="K47" s="62"/>
      <c r="L47" s="62"/>
      <c r="M47" s="62"/>
    </row>
    <row r="48" spans="1:13" ht="12.75" customHeight="1">
      <c r="A48" s="11" t="s">
        <v>58</v>
      </c>
      <c r="B48" s="112" t="s">
        <v>59</v>
      </c>
      <c r="C48" s="62"/>
      <c r="D48" s="62"/>
      <c r="E48" s="62"/>
      <c r="F48" s="62"/>
      <c r="G48" s="62"/>
      <c r="H48" s="62"/>
      <c r="I48" s="62"/>
      <c r="J48" s="62"/>
      <c r="K48" s="62"/>
      <c r="L48" s="62"/>
      <c r="M48" s="62"/>
    </row>
    <row r="49" spans="1:13" ht="12.75" customHeight="1">
      <c r="A49" s="14"/>
      <c r="B49" s="62" t="s">
        <v>126</v>
      </c>
      <c r="C49" s="62"/>
      <c r="D49" s="62"/>
      <c r="E49" s="62"/>
      <c r="F49" s="62"/>
      <c r="G49" s="62"/>
      <c r="H49" s="62"/>
      <c r="I49" s="62"/>
      <c r="J49" s="62"/>
      <c r="K49" s="62"/>
      <c r="L49" s="62"/>
      <c r="M49" s="62"/>
    </row>
    <row r="50" spans="1:13" ht="12.75" customHeight="1">
      <c r="A50" s="14"/>
      <c r="B50" s="62"/>
      <c r="C50" s="62"/>
      <c r="D50" s="62"/>
      <c r="E50" s="62"/>
      <c r="F50" s="62"/>
      <c r="G50" s="62"/>
      <c r="H50" s="62"/>
      <c r="I50" s="62"/>
      <c r="J50" s="62"/>
      <c r="K50" s="62"/>
      <c r="L50" s="62"/>
      <c r="M50" s="62"/>
    </row>
    <row r="51" spans="1:13" ht="12.75" customHeight="1">
      <c r="A51" s="11" t="s">
        <v>60</v>
      </c>
      <c r="B51" s="112" t="s">
        <v>61</v>
      </c>
      <c r="C51" s="62"/>
      <c r="D51" s="62"/>
      <c r="E51" s="62"/>
      <c r="F51" s="62"/>
      <c r="G51" s="62"/>
      <c r="H51" s="62"/>
      <c r="I51" s="62"/>
      <c r="J51" s="62"/>
      <c r="K51" s="62"/>
      <c r="L51" s="62"/>
      <c r="M51" s="62"/>
    </row>
    <row r="52" spans="1:13" ht="12.75" customHeight="1">
      <c r="A52" s="11"/>
      <c r="B52" s="62" t="s">
        <v>274</v>
      </c>
      <c r="C52" s="62"/>
      <c r="D52" s="62"/>
      <c r="E52" s="62"/>
      <c r="F52" s="62"/>
      <c r="G52" s="62"/>
      <c r="H52" s="62"/>
      <c r="I52" s="62"/>
      <c r="J52" s="62"/>
      <c r="K52" s="62"/>
      <c r="L52" s="62"/>
      <c r="M52" s="62"/>
    </row>
    <row r="53" spans="1:13" ht="12.75" customHeight="1">
      <c r="A53" s="11"/>
      <c r="B53" s="62"/>
      <c r="C53" s="62"/>
      <c r="D53" s="62"/>
      <c r="E53" s="62"/>
      <c r="F53" s="62"/>
      <c r="G53" s="62"/>
      <c r="H53" s="62"/>
      <c r="I53" s="62"/>
      <c r="J53" s="62"/>
      <c r="K53" s="62"/>
      <c r="L53" s="62"/>
      <c r="M53" s="62"/>
    </row>
    <row r="54" spans="1:13" ht="12.75" customHeight="1">
      <c r="A54" s="14"/>
      <c r="B54" s="193" t="s">
        <v>142</v>
      </c>
      <c r="C54" s="193"/>
      <c r="D54" s="193"/>
      <c r="E54" s="193"/>
      <c r="F54" s="193"/>
      <c r="G54" s="193"/>
      <c r="H54" s="193"/>
      <c r="I54" s="193"/>
      <c r="J54" s="193"/>
      <c r="K54" s="193"/>
      <c r="L54" s="193"/>
      <c r="M54" s="193"/>
    </row>
    <row r="55" spans="1:13" ht="19.5" customHeight="1">
      <c r="A55" s="14"/>
      <c r="B55" s="193"/>
      <c r="C55" s="193"/>
      <c r="D55" s="193"/>
      <c r="E55" s="193"/>
      <c r="F55" s="193"/>
      <c r="G55" s="193"/>
      <c r="H55" s="193"/>
      <c r="I55" s="193"/>
      <c r="J55" s="193"/>
      <c r="K55" s="193"/>
      <c r="L55" s="193"/>
      <c r="M55" s="193"/>
    </row>
    <row r="56" spans="1:13" ht="12.75" customHeight="1">
      <c r="A56" s="11" t="s">
        <v>62</v>
      </c>
      <c r="B56" s="112" t="s">
        <v>63</v>
      </c>
      <c r="C56" s="62"/>
      <c r="D56" s="62"/>
      <c r="E56" s="62"/>
      <c r="F56" s="62"/>
      <c r="G56" s="62"/>
      <c r="H56" s="62"/>
      <c r="I56" s="62"/>
      <c r="J56" s="62"/>
      <c r="K56" s="62"/>
      <c r="L56" s="62"/>
      <c r="M56" s="62"/>
    </row>
    <row r="57" spans="1:13" ht="12.75" customHeight="1">
      <c r="A57" s="14"/>
      <c r="B57" s="157" t="s">
        <v>132</v>
      </c>
      <c r="C57" s="198"/>
      <c r="D57" s="198"/>
      <c r="E57" s="198"/>
      <c r="F57" s="198"/>
      <c r="G57" s="198"/>
      <c r="H57" s="198"/>
      <c r="I57" s="198"/>
      <c r="J57" s="198"/>
      <c r="K57" s="198"/>
      <c r="L57" s="198"/>
      <c r="M57" s="198"/>
    </row>
    <row r="58" spans="1:13" ht="12.75" customHeight="1">
      <c r="A58" s="14"/>
      <c r="B58" s="198"/>
      <c r="C58" s="198"/>
      <c r="D58" s="198"/>
      <c r="E58" s="198"/>
      <c r="F58" s="198"/>
      <c r="G58" s="198"/>
      <c r="H58" s="198"/>
      <c r="I58" s="198"/>
      <c r="J58" s="198"/>
      <c r="K58" s="198"/>
      <c r="L58" s="198"/>
      <c r="M58" s="198"/>
    </row>
    <row r="59" spans="1:13" ht="12.75" customHeight="1">
      <c r="A59" s="14"/>
      <c r="B59" s="62"/>
      <c r="C59" s="62"/>
      <c r="D59" s="62"/>
      <c r="E59" s="62"/>
      <c r="F59" s="62"/>
      <c r="G59" s="62"/>
      <c r="H59" s="62"/>
      <c r="I59" s="62"/>
      <c r="J59" s="62"/>
      <c r="K59" s="62"/>
      <c r="L59" s="62"/>
      <c r="M59" s="62"/>
    </row>
    <row r="60" spans="1:13" ht="12.75" customHeight="1">
      <c r="A60" s="11" t="s">
        <v>64</v>
      </c>
      <c r="B60" s="112" t="s">
        <v>65</v>
      </c>
      <c r="C60" s="62"/>
      <c r="D60" s="62"/>
      <c r="E60" s="62"/>
      <c r="F60" s="62"/>
      <c r="G60" s="62"/>
      <c r="H60" s="62"/>
      <c r="I60" s="62"/>
      <c r="J60" s="62"/>
      <c r="K60" s="62"/>
      <c r="L60" s="62"/>
      <c r="M60" s="62"/>
    </row>
    <row r="61" spans="1:13" ht="12.75" customHeight="1">
      <c r="A61" s="11"/>
      <c r="B61" s="62" t="s">
        <v>274</v>
      </c>
      <c r="C61" s="62"/>
      <c r="D61" s="62"/>
      <c r="E61" s="62"/>
      <c r="F61" s="62"/>
      <c r="G61" s="62"/>
      <c r="H61" s="62"/>
      <c r="I61" s="62"/>
      <c r="J61" s="62"/>
      <c r="K61" s="62"/>
      <c r="L61" s="62"/>
      <c r="M61" s="62"/>
    </row>
    <row r="62" spans="1:13" ht="12.75" customHeight="1">
      <c r="A62" s="11"/>
      <c r="B62" s="112"/>
      <c r="C62" s="62"/>
      <c r="D62" s="62"/>
      <c r="E62" s="62"/>
      <c r="F62" s="62"/>
      <c r="G62" s="62"/>
      <c r="H62" s="62"/>
      <c r="I62" s="62"/>
      <c r="J62" s="62"/>
      <c r="K62" s="62"/>
      <c r="L62" s="62"/>
      <c r="M62" s="62"/>
    </row>
    <row r="63" spans="1:13" ht="12.75" customHeight="1">
      <c r="A63" s="11"/>
      <c r="B63" s="180" t="s">
        <v>275</v>
      </c>
      <c r="C63" s="180"/>
      <c r="D63" s="180"/>
      <c r="E63" s="180"/>
      <c r="F63" s="180"/>
      <c r="G63" s="180"/>
      <c r="H63" s="180"/>
      <c r="I63" s="180"/>
      <c r="J63" s="180"/>
      <c r="K63" s="180"/>
      <c r="L63" s="180"/>
      <c r="M63" s="180"/>
    </row>
    <row r="64" spans="1:13" ht="12.75" customHeight="1">
      <c r="A64" s="11"/>
      <c r="B64" s="180"/>
      <c r="C64" s="180"/>
      <c r="D64" s="180"/>
      <c r="E64" s="180"/>
      <c r="F64" s="180"/>
      <c r="G64" s="180"/>
      <c r="H64" s="180"/>
      <c r="I64" s="180"/>
      <c r="J64" s="180"/>
      <c r="K64" s="180"/>
      <c r="L64" s="180"/>
      <c r="M64" s="180"/>
    </row>
    <row r="65" spans="1:13" ht="12.75" customHeight="1">
      <c r="A65" s="11"/>
      <c r="B65" s="12"/>
      <c r="C65" s="12"/>
      <c r="D65" s="12"/>
      <c r="E65" s="12"/>
      <c r="F65" s="12"/>
      <c r="G65" s="12"/>
      <c r="H65" s="12"/>
      <c r="I65" s="12"/>
      <c r="J65" s="12"/>
      <c r="K65" s="12"/>
      <c r="L65" s="12"/>
      <c r="M65" s="12"/>
    </row>
    <row r="66" spans="1:2" ht="12.75" customHeight="1">
      <c r="A66" s="11" t="s">
        <v>66</v>
      </c>
      <c r="B66" s="4" t="s">
        <v>67</v>
      </c>
    </row>
    <row r="67" spans="1:12" ht="12.75" customHeight="1">
      <c r="A67" s="11"/>
      <c r="B67" s="66" t="s">
        <v>133</v>
      </c>
      <c r="C67" s="15"/>
      <c r="D67" s="15"/>
      <c r="E67" s="15"/>
      <c r="F67" s="15"/>
      <c r="G67" s="15"/>
      <c r="H67" s="15"/>
      <c r="I67" s="15"/>
      <c r="J67" s="15"/>
      <c r="K67" s="15"/>
      <c r="L67" s="15"/>
    </row>
    <row r="68" ht="12.75" customHeight="1">
      <c r="A68" s="14"/>
    </row>
    <row r="69" spans="1:2" ht="12.75" customHeight="1">
      <c r="A69" s="11" t="s">
        <v>68</v>
      </c>
      <c r="B69" s="4" t="s">
        <v>69</v>
      </c>
    </row>
    <row r="70" spans="1:12" ht="12.75" customHeight="1">
      <c r="A70" s="14"/>
      <c r="B70" s="186" t="s">
        <v>107</v>
      </c>
      <c r="C70" s="186"/>
      <c r="D70" s="186"/>
      <c r="E70" s="186"/>
      <c r="F70" s="186"/>
      <c r="G70" s="186"/>
      <c r="H70" s="186"/>
      <c r="I70" s="186"/>
      <c r="J70" s="186"/>
      <c r="K70" s="186"/>
      <c r="L70" s="186"/>
    </row>
    <row r="71" spans="1:12" ht="12.75" customHeight="1">
      <c r="A71" s="14"/>
      <c r="B71" s="30" t="s">
        <v>108</v>
      </c>
      <c r="C71" s="186" t="s">
        <v>109</v>
      </c>
      <c r="D71" s="186"/>
      <c r="E71" s="186"/>
      <c r="F71" s="186"/>
      <c r="G71" s="186"/>
      <c r="H71" s="186"/>
      <c r="I71" s="186"/>
      <c r="J71" s="186"/>
      <c r="K71" s="186"/>
      <c r="L71" s="186"/>
    </row>
    <row r="72" spans="1:12" ht="12.75" customHeight="1">
      <c r="A72" s="14"/>
      <c r="B72" s="30"/>
      <c r="C72" s="186" t="s">
        <v>110</v>
      </c>
      <c r="D72" s="186"/>
      <c r="E72" s="186"/>
      <c r="F72" s="186"/>
      <c r="G72" s="186"/>
      <c r="H72" s="186"/>
      <c r="I72" s="186"/>
      <c r="J72" s="186"/>
      <c r="K72" s="186"/>
      <c r="L72" s="186"/>
    </row>
    <row r="73" spans="1:12" ht="12.75" customHeight="1">
      <c r="A73" s="14"/>
      <c r="B73" s="30"/>
      <c r="C73" s="30"/>
      <c r="D73" s="30"/>
      <c r="E73" s="30"/>
      <c r="F73" s="30"/>
      <c r="G73" s="30"/>
      <c r="H73" s="30"/>
      <c r="I73" s="30"/>
      <c r="J73" s="30"/>
      <c r="K73" s="30"/>
      <c r="L73" s="30"/>
    </row>
    <row r="74" spans="1:12" ht="12.75" customHeight="1">
      <c r="A74" s="14"/>
      <c r="B74" s="30" t="s">
        <v>111</v>
      </c>
      <c r="C74" s="186" t="s">
        <v>112</v>
      </c>
      <c r="D74" s="186"/>
      <c r="E74" s="186"/>
      <c r="F74" s="186"/>
      <c r="G74" s="186"/>
      <c r="H74" s="186"/>
      <c r="I74" s="186"/>
      <c r="J74" s="186"/>
      <c r="K74" s="186"/>
      <c r="L74" s="186"/>
    </row>
    <row r="75" spans="1:12" ht="12.75" customHeight="1">
      <c r="A75" s="14"/>
      <c r="B75" s="30"/>
      <c r="C75" s="186" t="s">
        <v>113</v>
      </c>
      <c r="D75" s="186"/>
      <c r="E75" s="186"/>
      <c r="F75" s="186"/>
      <c r="G75" s="186"/>
      <c r="H75" s="186"/>
      <c r="I75" s="186"/>
      <c r="J75" s="186"/>
      <c r="K75" s="187"/>
      <c r="L75" s="187"/>
    </row>
    <row r="76" spans="1:12" ht="12.75" customHeight="1">
      <c r="A76" s="14"/>
      <c r="B76" s="30"/>
      <c r="C76" s="30"/>
      <c r="D76" s="30"/>
      <c r="E76" s="30"/>
      <c r="F76" s="30"/>
      <c r="G76" s="30"/>
      <c r="H76" s="30"/>
      <c r="I76" s="30"/>
      <c r="J76" s="30"/>
      <c r="K76" s="30"/>
      <c r="L76" s="30"/>
    </row>
    <row r="77" spans="1:12" ht="12.75" customHeight="1">
      <c r="A77" s="14"/>
      <c r="B77" s="30" t="s">
        <v>114</v>
      </c>
      <c r="C77" s="186" t="s">
        <v>144</v>
      </c>
      <c r="D77" s="186"/>
      <c r="E77" s="186"/>
      <c r="F77" s="186"/>
      <c r="G77" s="186"/>
      <c r="H77" s="186"/>
      <c r="I77" s="186"/>
      <c r="J77" s="186"/>
      <c r="K77" s="186"/>
      <c r="L77" s="186"/>
    </row>
    <row r="78" spans="1:12" ht="12.75" customHeight="1">
      <c r="A78" s="14"/>
      <c r="B78" s="30"/>
      <c r="C78" s="186" t="s">
        <v>145</v>
      </c>
      <c r="D78" s="186"/>
      <c r="E78" s="186"/>
      <c r="F78" s="186"/>
      <c r="G78" s="186"/>
      <c r="H78" s="186"/>
      <c r="I78" s="186"/>
      <c r="J78" s="186"/>
      <c r="K78" s="186"/>
      <c r="L78" s="186"/>
    </row>
    <row r="79" spans="1:12" ht="12.75" customHeight="1">
      <c r="A79" s="14"/>
      <c r="B79" s="30"/>
      <c r="C79" s="30"/>
      <c r="D79" s="30"/>
      <c r="E79" s="30"/>
      <c r="F79" s="30"/>
      <c r="G79" s="30"/>
      <c r="H79" s="30"/>
      <c r="I79" s="30"/>
      <c r="J79" s="30"/>
      <c r="K79" s="30"/>
      <c r="L79" s="30"/>
    </row>
    <row r="80" spans="1:13" ht="12.75" customHeight="1">
      <c r="A80" s="14"/>
      <c r="B80" s="30"/>
      <c r="C80" s="30"/>
      <c r="D80" s="30"/>
      <c r="E80" s="30"/>
      <c r="F80" s="30"/>
      <c r="G80" s="182" t="s">
        <v>5</v>
      </c>
      <c r="H80" s="182"/>
      <c r="I80" s="182"/>
      <c r="J80" s="44"/>
      <c r="K80" s="182" t="s">
        <v>6</v>
      </c>
      <c r="L80" s="182"/>
      <c r="M80" s="182"/>
    </row>
    <row r="81" spans="1:13" ht="41.25" customHeight="1">
      <c r="A81" s="14"/>
      <c r="B81" s="197" t="s">
        <v>119</v>
      </c>
      <c r="C81" s="197"/>
      <c r="D81" s="197"/>
      <c r="E81" s="197"/>
      <c r="F81" s="197"/>
      <c r="G81" s="63" t="s">
        <v>7</v>
      </c>
      <c r="H81" s="63"/>
      <c r="I81" s="63" t="s">
        <v>22</v>
      </c>
      <c r="J81" s="63"/>
      <c r="K81" s="63" t="s">
        <v>8</v>
      </c>
      <c r="L81" s="63"/>
      <c r="M81" s="63" t="s">
        <v>13</v>
      </c>
    </row>
    <row r="82" spans="1:13" ht="12.75" customHeight="1">
      <c r="A82" s="14"/>
      <c r="B82" s="30"/>
      <c r="C82" s="30"/>
      <c r="D82" s="30"/>
      <c r="E82" s="30"/>
      <c r="F82" s="30"/>
      <c r="G82" s="93">
        <v>39813</v>
      </c>
      <c r="H82" s="89"/>
      <c r="I82" s="91">
        <v>39447</v>
      </c>
      <c r="J82" s="92"/>
      <c r="K82" s="93">
        <v>39813</v>
      </c>
      <c r="L82" s="89"/>
      <c r="M82" s="91">
        <v>39447</v>
      </c>
    </row>
    <row r="83" spans="1:13" ht="12.75" customHeight="1">
      <c r="A83" s="14"/>
      <c r="B83" s="30"/>
      <c r="C83" s="30"/>
      <c r="D83" s="30"/>
      <c r="E83" s="30"/>
      <c r="F83" s="30"/>
      <c r="G83" s="44" t="s">
        <v>23</v>
      </c>
      <c r="H83" s="44"/>
      <c r="I83" s="44" t="s">
        <v>23</v>
      </c>
      <c r="J83" s="44"/>
      <c r="K83" s="44" t="s">
        <v>23</v>
      </c>
      <c r="L83" s="44"/>
      <c r="M83" s="44" t="s">
        <v>23</v>
      </c>
    </row>
    <row r="84" spans="1:13" ht="12.75" customHeight="1">
      <c r="A84" s="14"/>
      <c r="B84" s="64" t="s">
        <v>120</v>
      </c>
      <c r="C84" s="30"/>
      <c r="D84" s="30"/>
      <c r="E84" s="30"/>
      <c r="F84" s="30"/>
      <c r="G84" s="44"/>
      <c r="H84" s="44"/>
      <c r="I84" s="44"/>
      <c r="J84" s="44"/>
      <c r="K84" s="44"/>
      <c r="L84" s="44"/>
      <c r="M84" s="44"/>
    </row>
    <row r="85" spans="1:13" ht="12.75" customHeight="1">
      <c r="A85" s="14"/>
      <c r="B85" s="64"/>
      <c r="C85" s="30"/>
      <c r="D85" s="30"/>
      <c r="E85" s="30"/>
      <c r="F85" s="30"/>
      <c r="G85" s="44"/>
      <c r="H85" s="44"/>
      <c r="I85" s="44"/>
      <c r="J85" s="44"/>
      <c r="K85" s="44"/>
      <c r="L85" s="44"/>
      <c r="M85" s="44"/>
    </row>
    <row r="86" spans="1:13" ht="12.75" customHeight="1">
      <c r="A86" s="14"/>
      <c r="B86" s="65" t="s">
        <v>109</v>
      </c>
      <c r="C86" s="65"/>
      <c r="D86" s="65"/>
      <c r="E86" s="65"/>
      <c r="F86" s="65"/>
      <c r="G86" s="83">
        <v>0</v>
      </c>
      <c r="H86" s="83"/>
      <c r="I86" s="83">
        <v>0</v>
      </c>
      <c r="J86" s="82"/>
      <c r="K86" s="83">
        <v>0</v>
      </c>
      <c r="L86" s="83"/>
      <c r="M86" s="83">
        <v>162</v>
      </c>
    </row>
    <row r="87" spans="1:14" ht="12.75" customHeight="1">
      <c r="A87" s="14"/>
      <c r="B87" s="65" t="s">
        <v>112</v>
      </c>
      <c r="C87" s="65"/>
      <c r="D87" s="65"/>
      <c r="E87" s="65"/>
      <c r="F87" s="65"/>
      <c r="G87" s="83">
        <v>296</v>
      </c>
      <c r="H87" s="83"/>
      <c r="I87" s="83">
        <v>840</v>
      </c>
      <c r="J87" s="82"/>
      <c r="K87" s="83">
        <v>3669</v>
      </c>
      <c r="L87" s="83"/>
      <c r="M87" s="83">
        <v>2827</v>
      </c>
      <c r="N87" s="74"/>
    </row>
    <row r="88" spans="1:14" ht="12.75" customHeight="1" thickBot="1">
      <c r="A88" s="14"/>
      <c r="B88" s="30"/>
      <c r="C88" s="30"/>
      <c r="D88" s="30"/>
      <c r="E88" s="30"/>
      <c r="F88" s="30"/>
      <c r="G88" s="81">
        <f>SUM(G86:G87)</f>
        <v>296</v>
      </c>
      <c r="H88" s="82"/>
      <c r="I88" s="81">
        <f>SUM(I86:I87)</f>
        <v>840</v>
      </c>
      <c r="J88" s="82"/>
      <c r="K88" s="81">
        <f>SUM(K86:K87)</f>
        <v>3669</v>
      </c>
      <c r="L88" s="82"/>
      <c r="M88" s="81">
        <f>SUM(M86:M87)</f>
        <v>2989</v>
      </c>
      <c r="N88" s="74"/>
    </row>
    <row r="89" spans="1:14" ht="12.75" customHeight="1" thickTop="1">
      <c r="A89" s="14"/>
      <c r="B89" s="30"/>
      <c r="C89" s="30"/>
      <c r="D89" s="30"/>
      <c r="E89" s="30"/>
      <c r="F89" s="30"/>
      <c r="G89" s="30"/>
      <c r="H89" s="30"/>
      <c r="I89" s="30"/>
      <c r="J89" s="30"/>
      <c r="K89" s="30"/>
      <c r="L89" s="30"/>
      <c r="N89" s="74"/>
    </row>
    <row r="90" spans="1:14" ht="12.75" customHeight="1">
      <c r="A90" s="14"/>
      <c r="B90" s="64" t="s">
        <v>255</v>
      </c>
      <c r="C90" s="30"/>
      <c r="D90" s="30"/>
      <c r="E90" s="30"/>
      <c r="F90" s="30"/>
      <c r="G90" s="44"/>
      <c r="H90" s="44"/>
      <c r="I90" s="44"/>
      <c r="J90" s="44"/>
      <c r="K90" s="44"/>
      <c r="L90" s="44"/>
      <c r="M90" s="44"/>
      <c r="N90" s="74"/>
    </row>
    <row r="91" spans="1:14" ht="12.75" customHeight="1">
      <c r="A91" s="14"/>
      <c r="B91" s="64"/>
      <c r="C91" s="30"/>
      <c r="D91" s="30"/>
      <c r="E91" s="30"/>
      <c r="F91" s="30"/>
      <c r="G91" s="44"/>
      <c r="H91" s="44"/>
      <c r="I91" s="44"/>
      <c r="J91" s="44"/>
      <c r="K91" s="44"/>
      <c r="L91" s="44"/>
      <c r="M91" s="44"/>
      <c r="N91" s="74"/>
    </row>
    <row r="92" spans="1:14" ht="12.75" customHeight="1">
      <c r="A92" s="14"/>
      <c r="B92" s="65" t="s">
        <v>109</v>
      </c>
      <c r="C92" s="65"/>
      <c r="D92" s="65"/>
      <c r="E92" s="65"/>
      <c r="F92" s="65"/>
      <c r="G92" s="83">
        <v>-571</v>
      </c>
      <c r="H92" s="83"/>
      <c r="I92" s="83">
        <v>0</v>
      </c>
      <c r="J92" s="82"/>
      <c r="K92" s="83">
        <v>-612</v>
      </c>
      <c r="L92" s="83"/>
      <c r="M92" s="83">
        <v>-180</v>
      </c>
      <c r="N92" s="74"/>
    </row>
    <row r="93" spans="1:14" ht="12.75" customHeight="1">
      <c r="A93" s="14"/>
      <c r="B93" s="65" t="s">
        <v>112</v>
      </c>
      <c r="C93" s="65"/>
      <c r="D93" s="65"/>
      <c r="E93" s="65"/>
      <c r="F93" s="65"/>
      <c r="G93" s="83">
        <v>-1132</v>
      </c>
      <c r="H93" s="83"/>
      <c r="I93" s="83">
        <v>-781</v>
      </c>
      <c r="J93" s="82"/>
      <c r="K93" s="83">
        <v>-1054</v>
      </c>
      <c r="L93" s="83"/>
      <c r="M93" s="83">
        <v>-1042</v>
      </c>
      <c r="N93" s="74"/>
    </row>
    <row r="94" spans="1:14" ht="12.75" customHeight="1">
      <c r="A94" s="14"/>
      <c r="B94" s="65" t="s">
        <v>144</v>
      </c>
      <c r="C94" s="65"/>
      <c r="D94" s="65"/>
      <c r="E94" s="65"/>
      <c r="F94" s="65"/>
      <c r="G94" s="95">
        <v>-1</v>
      </c>
      <c r="H94" s="83"/>
      <c r="I94" s="95">
        <v>0</v>
      </c>
      <c r="J94" s="96"/>
      <c r="K94" s="95">
        <v>-3</v>
      </c>
      <c r="L94" s="83"/>
      <c r="M94" s="95">
        <v>-3</v>
      </c>
      <c r="N94" s="74"/>
    </row>
    <row r="95" spans="1:14" ht="12.75" customHeight="1" thickBot="1">
      <c r="A95" s="14"/>
      <c r="B95" s="65"/>
      <c r="C95" s="65"/>
      <c r="D95" s="65"/>
      <c r="E95" s="65"/>
      <c r="F95" s="65"/>
      <c r="G95" s="97">
        <f>+SUM(G92:G94)</f>
        <v>-1704</v>
      </c>
      <c r="H95" s="83"/>
      <c r="I95" s="97">
        <f>SUM(I92:I94)</f>
        <v>-781</v>
      </c>
      <c r="J95" s="82"/>
      <c r="K95" s="97">
        <f>+SUM(K92:K94)</f>
        <v>-1669</v>
      </c>
      <c r="L95" s="83"/>
      <c r="M95" s="97">
        <f>SUM(M92:M94)</f>
        <v>-1225</v>
      </c>
      <c r="N95" s="74"/>
    </row>
    <row r="96" spans="1:14" ht="12.75" customHeight="1" thickTop="1">
      <c r="A96" s="14"/>
      <c r="B96" s="30"/>
      <c r="C96" s="30"/>
      <c r="D96" s="30"/>
      <c r="E96" s="30"/>
      <c r="F96" s="30"/>
      <c r="G96" s="94"/>
      <c r="H96" s="94"/>
      <c r="I96" s="94"/>
      <c r="J96" s="94"/>
      <c r="K96" s="94"/>
      <c r="L96" s="94"/>
      <c r="M96" s="74"/>
      <c r="N96" s="74"/>
    </row>
    <row r="97" spans="1:14" ht="12.75" customHeight="1">
      <c r="A97" s="31" t="s">
        <v>70</v>
      </c>
      <c r="B97" s="32" t="s">
        <v>130</v>
      </c>
      <c r="C97" s="33"/>
      <c r="D97" s="33"/>
      <c r="E97" s="33"/>
      <c r="F97" s="33"/>
      <c r="G97" s="33"/>
      <c r="H97" s="33"/>
      <c r="I97" s="33"/>
      <c r="J97" s="33"/>
      <c r="K97" s="33"/>
      <c r="L97" s="33"/>
      <c r="N97" s="74"/>
    </row>
    <row r="98" spans="1:14" ht="12.75" customHeight="1">
      <c r="A98" s="34"/>
      <c r="B98" s="184" t="s">
        <v>212</v>
      </c>
      <c r="C98" s="184"/>
      <c r="D98" s="184"/>
      <c r="E98" s="184"/>
      <c r="F98" s="184"/>
      <c r="G98" s="184"/>
      <c r="H98" s="184"/>
      <c r="I98" s="184"/>
      <c r="J98" s="184"/>
      <c r="K98" s="184"/>
      <c r="L98" s="184"/>
      <c r="M98" s="178"/>
      <c r="N98" s="74"/>
    </row>
    <row r="99" spans="1:14" ht="12.75" customHeight="1">
      <c r="A99" s="34"/>
      <c r="B99" s="184"/>
      <c r="C99" s="184"/>
      <c r="D99" s="184"/>
      <c r="E99" s="184"/>
      <c r="F99" s="184"/>
      <c r="G99" s="184"/>
      <c r="H99" s="184"/>
      <c r="I99" s="184"/>
      <c r="J99" s="184"/>
      <c r="K99" s="184"/>
      <c r="L99" s="184"/>
      <c r="M99" s="178"/>
      <c r="N99" s="74"/>
    </row>
    <row r="100" spans="1:14" ht="12.75" customHeight="1">
      <c r="A100" s="34"/>
      <c r="B100" s="178"/>
      <c r="C100" s="178"/>
      <c r="D100" s="178"/>
      <c r="E100" s="178"/>
      <c r="F100" s="178"/>
      <c r="G100" s="178"/>
      <c r="H100" s="178"/>
      <c r="I100" s="178"/>
      <c r="J100" s="178"/>
      <c r="K100" s="178"/>
      <c r="L100" s="178"/>
      <c r="M100" s="178"/>
      <c r="N100" s="74"/>
    </row>
    <row r="101" spans="1:14" ht="12.75" customHeight="1">
      <c r="A101" s="31" t="s">
        <v>71</v>
      </c>
      <c r="B101" s="32" t="s">
        <v>104</v>
      </c>
      <c r="C101" s="33"/>
      <c r="D101" s="33"/>
      <c r="E101" s="33"/>
      <c r="F101" s="33"/>
      <c r="G101" s="33"/>
      <c r="H101" s="33"/>
      <c r="I101" s="33"/>
      <c r="J101" s="33"/>
      <c r="K101" s="33"/>
      <c r="L101" s="33"/>
      <c r="N101" s="74"/>
    </row>
    <row r="102" spans="1:14" ht="12.75" customHeight="1">
      <c r="A102" s="34"/>
      <c r="B102" s="183" t="s">
        <v>265</v>
      </c>
      <c r="C102" s="153"/>
      <c r="D102" s="153"/>
      <c r="E102" s="153"/>
      <c r="F102" s="153"/>
      <c r="G102" s="153"/>
      <c r="H102" s="153"/>
      <c r="I102" s="153"/>
      <c r="J102" s="153"/>
      <c r="K102" s="153"/>
      <c r="L102" s="153"/>
      <c r="M102" s="153"/>
      <c r="N102" s="74"/>
    </row>
    <row r="103" spans="1:14" ht="12.75" customHeight="1">
      <c r="A103" s="34"/>
      <c r="B103" s="153"/>
      <c r="C103" s="153"/>
      <c r="D103" s="153"/>
      <c r="E103" s="153"/>
      <c r="F103" s="153"/>
      <c r="G103" s="153"/>
      <c r="H103" s="153"/>
      <c r="I103" s="153"/>
      <c r="J103" s="153"/>
      <c r="K103" s="153"/>
      <c r="L103" s="153"/>
      <c r="M103" s="153"/>
      <c r="N103" s="74"/>
    </row>
    <row r="104" spans="1:14" ht="12.75" customHeight="1">
      <c r="A104" s="34"/>
      <c r="N104" s="74"/>
    </row>
    <row r="105" spans="1:14" ht="12.75" customHeight="1">
      <c r="A105" s="31" t="s">
        <v>72</v>
      </c>
      <c r="B105" s="32" t="s">
        <v>73</v>
      </c>
      <c r="C105" s="33"/>
      <c r="D105" s="33"/>
      <c r="E105" s="33"/>
      <c r="F105" s="33"/>
      <c r="G105" s="33"/>
      <c r="H105" s="33"/>
      <c r="I105" s="33"/>
      <c r="J105" s="33"/>
      <c r="K105" s="33"/>
      <c r="L105" s="33"/>
      <c r="N105" s="74"/>
    </row>
    <row r="106" spans="1:14" ht="12.75" customHeight="1">
      <c r="A106" s="31"/>
      <c r="B106" s="184" t="s">
        <v>147</v>
      </c>
      <c r="C106" s="180"/>
      <c r="D106" s="180"/>
      <c r="E106" s="180"/>
      <c r="F106" s="180"/>
      <c r="G106" s="180"/>
      <c r="H106" s="180"/>
      <c r="I106" s="180"/>
      <c r="J106" s="180"/>
      <c r="K106" s="180"/>
      <c r="L106" s="180"/>
      <c r="M106" s="180"/>
      <c r="N106" s="74"/>
    </row>
    <row r="107" spans="1:14" ht="12.75" customHeight="1">
      <c r="A107" s="31"/>
      <c r="B107" s="71"/>
      <c r="C107" s="71"/>
      <c r="D107" s="71"/>
      <c r="E107" s="71"/>
      <c r="F107" s="71"/>
      <c r="G107" s="71"/>
      <c r="H107" s="71"/>
      <c r="I107" s="71"/>
      <c r="J107" s="71"/>
      <c r="K107" s="71"/>
      <c r="L107" s="71"/>
      <c r="M107" s="71"/>
      <c r="N107" s="74"/>
    </row>
    <row r="108" spans="1:14" ht="12.75" customHeight="1">
      <c r="A108" s="31" t="s">
        <v>74</v>
      </c>
      <c r="B108" s="32" t="s">
        <v>131</v>
      </c>
      <c r="C108" s="33"/>
      <c r="D108" s="33"/>
      <c r="E108" s="33"/>
      <c r="F108" s="33"/>
      <c r="G108" s="33"/>
      <c r="H108" s="33"/>
      <c r="I108" s="33"/>
      <c r="J108" s="33"/>
      <c r="K108" s="33"/>
      <c r="L108" s="33"/>
      <c r="N108" s="74"/>
    </row>
    <row r="109" spans="1:14" ht="12.75" customHeight="1">
      <c r="A109" s="34"/>
      <c r="B109" s="185" t="s">
        <v>219</v>
      </c>
      <c r="C109" s="153"/>
      <c r="D109" s="153"/>
      <c r="E109" s="153"/>
      <c r="F109" s="153"/>
      <c r="G109" s="153"/>
      <c r="H109" s="153"/>
      <c r="I109" s="153"/>
      <c r="J109" s="153"/>
      <c r="K109" s="153"/>
      <c r="L109" s="153"/>
      <c r="M109" s="153"/>
      <c r="N109" s="74"/>
    </row>
    <row r="110" spans="1:14" ht="12.75" customHeight="1">
      <c r="A110" s="34"/>
      <c r="B110" s="153"/>
      <c r="C110" s="153"/>
      <c r="D110" s="153"/>
      <c r="E110" s="153"/>
      <c r="F110" s="153"/>
      <c r="G110" s="153"/>
      <c r="H110" s="153"/>
      <c r="I110" s="153"/>
      <c r="J110" s="153"/>
      <c r="K110" s="153"/>
      <c r="L110" s="153"/>
      <c r="M110" s="153"/>
      <c r="N110" s="74"/>
    </row>
    <row r="111" spans="1:14" ht="12.75" customHeight="1">
      <c r="A111" s="34"/>
      <c r="B111" s="33"/>
      <c r="C111" s="33"/>
      <c r="D111" s="33"/>
      <c r="E111" s="33"/>
      <c r="F111" s="33"/>
      <c r="G111" s="33"/>
      <c r="H111" s="33"/>
      <c r="I111" s="33"/>
      <c r="J111" s="33"/>
      <c r="K111" s="33"/>
      <c r="L111" s="33"/>
      <c r="N111" s="74"/>
    </row>
    <row r="112" spans="1:27" ht="12.75" customHeight="1">
      <c r="A112" s="31" t="s">
        <v>75</v>
      </c>
      <c r="B112" s="32" t="s">
        <v>76</v>
      </c>
      <c r="C112" s="33"/>
      <c r="D112" s="33"/>
      <c r="E112" s="33"/>
      <c r="F112" s="33"/>
      <c r="G112" s="33"/>
      <c r="H112" s="33"/>
      <c r="I112" s="33"/>
      <c r="J112" s="33"/>
      <c r="K112" s="33"/>
      <c r="L112" s="33"/>
      <c r="N112" s="74"/>
      <c r="P112" s="119"/>
      <c r="Q112" s="120"/>
      <c r="R112" s="120"/>
      <c r="S112" s="120"/>
      <c r="T112" s="120"/>
      <c r="U112" s="120"/>
      <c r="V112" s="120"/>
      <c r="W112" s="120"/>
      <c r="X112" s="120"/>
      <c r="Y112" s="120"/>
      <c r="Z112" s="120"/>
      <c r="AA112" s="120"/>
    </row>
    <row r="113" spans="1:27" ht="12.75" customHeight="1">
      <c r="A113" s="34"/>
      <c r="B113" s="33" t="s">
        <v>127</v>
      </c>
      <c r="C113" s="33"/>
      <c r="D113" s="33"/>
      <c r="E113" s="33"/>
      <c r="F113" s="33"/>
      <c r="G113" s="33"/>
      <c r="H113" s="33"/>
      <c r="I113" s="33"/>
      <c r="J113" s="33"/>
      <c r="K113" s="33"/>
      <c r="L113" s="33"/>
      <c r="N113" s="74"/>
      <c r="P113" s="120"/>
      <c r="Q113" s="120"/>
      <c r="R113" s="120"/>
      <c r="S113" s="120"/>
      <c r="T113" s="120"/>
      <c r="U113" s="120"/>
      <c r="V113" s="120"/>
      <c r="W113" s="120"/>
      <c r="X113" s="120"/>
      <c r="Y113" s="120"/>
      <c r="Z113" s="120"/>
      <c r="AA113" s="120"/>
    </row>
    <row r="114" spans="1:27" ht="12.75" customHeight="1">
      <c r="A114" s="34"/>
      <c r="B114" s="33"/>
      <c r="C114" s="33"/>
      <c r="D114" s="33"/>
      <c r="E114" s="33"/>
      <c r="F114" s="33"/>
      <c r="G114" s="33"/>
      <c r="H114" s="33"/>
      <c r="I114" s="33"/>
      <c r="J114" s="33"/>
      <c r="K114" s="33"/>
      <c r="L114" s="33"/>
      <c r="N114" s="74"/>
      <c r="P114" s="120"/>
      <c r="Q114" s="120"/>
      <c r="R114" s="120"/>
      <c r="S114" s="120"/>
      <c r="T114" s="120"/>
      <c r="U114" s="120"/>
      <c r="V114" s="120"/>
      <c r="W114" s="120"/>
      <c r="X114" s="120"/>
      <c r="Y114" s="120"/>
      <c r="Z114" s="120"/>
      <c r="AA114" s="120"/>
    </row>
    <row r="115" spans="1:27" ht="12.75" customHeight="1">
      <c r="A115" s="31" t="s">
        <v>77</v>
      </c>
      <c r="B115" s="32" t="s">
        <v>78</v>
      </c>
      <c r="C115" s="33"/>
      <c r="D115" s="33"/>
      <c r="E115" s="33"/>
      <c r="F115" s="33"/>
      <c r="G115" s="33"/>
      <c r="H115" s="33"/>
      <c r="I115" s="33"/>
      <c r="J115" s="33"/>
      <c r="K115" s="33"/>
      <c r="L115" s="33"/>
      <c r="N115" s="74"/>
      <c r="P115" s="120"/>
      <c r="Q115" s="120"/>
      <c r="R115" s="120"/>
      <c r="S115" s="120"/>
      <c r="T115" s="120"/>
      <c r="U115" s="120"/>
      <c r="V115" s="120"/>
      <c r="W115" s="120"/>
      <c r="X115" s="120"/>
      <c r="Y115" s="120"/>
      <c r="Z115" s="120"/>
      <c r="AA115" s="120"/>
    </row>
    <row r="116" spans="1:27" ht="12.75" customHeight="1">
      <c r="A116" s="34"/>
      <c r="B116" s="183" t="s">
        <v>148</v>
      </c>
      <c r="C116" s="153"/>
      <c r="D116" s="153"/>
      <c r="E116" s="153"/>
      <c r="F116" s="153"/>
      <c r="G116" s="153"/>
      <c r="H116" s="153"/>
      <c r="I116" s="153"/>
      <c r="J116" s="153"/>
      <c r="K116" s="153"/>
      <c r="L116" s="153"/>
      <c r="M116" s="153"/>
      <c r="N116" s="74"/>
      <c r="P116" s="120"/>
      <c r="Q116" s="120"/>
      <c r="R116" s="120"/>
      <c r="S116" s="120"/>
      <c r="T116" s="120"/>
      <c r="U116" s="120"/>
      <c r="V116" s="120"/>
      <c r="W116" s="120"/>
      <c r="X116" s="120"/>
      <c r="Y116" s="120"/>
      <c r="Z116" s="120"/>
      <c r="AA116" s="120"/>
    </row>
    <row r="117" spans="1:27" ht="12.75" customHeight="1">
      <c r="A117" s="14"/>
      <c r="B117" s="30"/>
      <c r="C117" s="30"/>
      <c r="D117" s="30"/>
      <c r="E117" s="30"/>
      <c r="F117" s="30"/>
      <c r="G117" s="94"/>
      <c r="H117" s="94"/>
      <c r="I117" s="94"/>
      <c r="J117" s="94"/>
      <c r="K117" s="94"/>
      <c r="L117" s="94"/>
      <c r="M117" s="74"/>
      <c r="N117" s="74"/>
      <c r="P117" s="121"/>
      <c r="Q117" s="121"/>
      <c r="R117" s="121"/>
      <c r="S117" s="121"/>
      <c r="T117" s="121"/>
      <c r="U117" s="121"/>
      <c r="V117" s="121"/>
      <c r="W117" s="121"/>
      <c r="X117" s="121"/>
      <c r="Y117" s="121"/>
      <c r="Z117" s="121"/>
      <c r="AA117" s="121"/>
    </row>
    <row r="118" spans="1:27" ht="12.75" customHeight="1">
      <c r="A118" s="11" t="s">
        <v>79</v>
      </c>
      <c r="B118" s="4" t="s">
        <v>80</v>
      </c>
      <c r="P118" s="121"/>
      <c r="Q118" s="121"/>
      <c r="R118" s="121"/>
      <c r="S118" s="121"/>
      <c r="T118" s="121"/>
      <c r="U118" s="121"/>
      <c r="V118" s="121"/>
      <c r="W118" s="121"/>
      <c r="X118" s="121"/>
      <c r="Y118" s="121"/>
      <c r="Z118" s="121"/>
      <c r="AA118" s="121"/>
    </row>
    <row r="119" spans="1:27" ht="12.75" customHeight="1">
      <c r="A119" s="11"/>
      <c r="B119" s="4"/>
      <c r="I119" s="14" t="s">
        <v>121</v>
      </c>
      <c r="K119" s="14" t="s">
        <v>121</v>
      </c>
      <c r="P119" s="121"/>
      <c r="Q119" s="121"/>
      <c r="R119" s="121"/>
      <c r="S119" s="121"/>
      <c r="T119" s="121"/>
      <c r="U119" s="121"/>
      <c r="V119" s="121"/>
      <c r="W119" s="121"/>
      <c r="X119" s="121"/>
      <c r="Y119" s="121"/>
      <c r="Z119" s="121"/>
      <c r="AA119" s="121"/>
    </row>
    <row r="120" spans="1:27" ht="12.75" customHeight="1">
      <c r="A120" s="14"/>
      <c r="I120" s="91" t="s">
        <v>260</v>
      </c>
      <c r="J120" s="89"/>
      <c r="K120" s="91" t="s">
        <v>169</v>
      </c>
      <c r="P120" s="121"/>
      <c r="Q120" s="121"/>
      <c r="R120" s="121"/>
      <c r="S120" s="121"/>
      <c r="T120" s="121"/>
      <c r="U120" s="121"/>
      <c r="V120" s="121"/>
      <c r="W120" s="121"/>
      <c r="X120" s="121"/>
      <c r="Y120" s="121"/>
      <c r="Z120" s="121"/>
      <c r="AA120" s="121"/>
    </row>
    <row r="121" spans="1:27" ht="12.75" customHeight="1">
      <c r="A121" s="14"/>
      <c r="I121" s="14" t="s">
        <v>23</v>
      </c>
      <c r="K121" s="14" t="s">
        <v>23</v>
      </c>
      <c r="P121" s="98"/>
      <c r="Q121" s="98"/>
      <c r="R121" s="98"/>
      <c r="S121" s="98"/>
      <c r="T121" s="98"/>
      <c r="U121" s="98"/>
      <c r="V121" s="98"/>
      <c r="W121" s="98"/>
      <c r="X121" s="98"/>
      <c r="Y121" s="98"/>
      <c r="Z121" s="98"/>
      <c r="AA121" s="98"/>
    </row>
    <row r="122" spans="1:27" ht="12.75" customHeight="1">
      <c r="A122" s="14"/>
      <c r="B122" s="13" t="s">
        <v>106</v>
      </c>
      <c r="I122" s="18">
        <v>396</v>
      </c>
      <c r="K122" s="18">
        <v>383</v>
      </c>
      <c r="M122" s="18" t="s">
        <v>21</v>
      </c>
      <c r="P122" s="109"/>
      <c r="Q122" s="120"/>
      <c r="R122" s="120"/>
      <c r="S122" s="120"/>
      <c r="T122" s="120"/>
      <c r="U122" s="120"/>
      <c r="V122" s="120"/>
      <c r="W122" s="120"/>
      <c r="X122" s="120"/>
      <c r="Y122" s="120"/>
      <c r="Z122" s="120"/>
      <c r="AA122" s="120"/>
    </row>
    <row r="123" spans="1:27" ht="12.75" customHeight="1">
      <c r="A123" s="14"/>
      <c r="B123" s="13" t="s">
        <v>81</v>
      </c>
      <c r="I123" s="138">
        <v>75</v>
      </c>
      <c r="J123" s="23"/>
      <c r="K123" s="26">
        <v>22</v>
      </c>
      <c r="M123" s="26" t="s">
        <v>21</v>
      </c>
      <c r="P123" s="120"/>
      <c r="Q123" s="120"/>
      <c r="R123" s="120"/>
      <c r="S123" s="120"/>
      <c r="T123" s="120"/>
      <c r="U123" s="120"/>
      <c r="V123" s="120"/>
      <c r="W123" s="120"/>
      <c r="X123" s="120"/>
      <c r="Y123" s="120"/>
      <c r="Z123" s="120"/>
      <c r="AA123" s="120"/>
    </row>
    <row r="124" spans="1:27" ht="12.75" customHeight="1">
      <c r="A124" s="14"/>
      <c r="B124" s="13" t="s">
        <v>233</v>
      </c>
      <c r="I124" s="138">
        <v>-489</v>
      </c>
      <c r="K124" s="26">
        <v>-86</v>
      </c>
      <c r="M124" s="26"/>
      <c r="P124" s="120"/>
      <c r="Q124" s="120"/>
      <c r="R124" s="120"/>
      <c r="S124" s="120"/>
      <c r="T124" s="120"/>
      <c r="U124" s="120"/>
      <c r="V124" s="120"/>
      <c r="W124" s="120"/>
      <c r="X124" s="120"/>
      <c r="Y124" s="120"/>
      <c r="Z124" s="120"/>
      <c r="AA124" s="120"/>
    </row>
    <row r="125" spans="9:27" ht="12.75" customHeight="1" thickBot="1">
      <c r="I125" s="24">
        <f>SUM(I122:I124)</f>
        <v>-18</v>
      </c>
      <c r="K125" s="24">
        <f>SUM(K122:K124)</f>
        <v>319</v>
      </c>
      <c r="M125" s="26" t="s">
        <v>21</v>
      </c>
      <c r="P125" s="120"/>
      <c r="Q125" s="120"/>
      <c r="R125" s="120"/>
      <c r="S125" s="120"/>
      <c r="T125" s="120"/>
      <c r="U125" s="120"/>
      <c r="V125" s="120"/>
      <c r="W125" s="120"/>
      <c r="X125" s="120"/>
      <c r="Y125" s="120"/>
      <c r="Z125" s="120"/>
      <c r="AA125" s="120"/>
    </row>
    <row r="126" spans="9:27" ht="12.75" customHeight="1" thickTop="1">
      <c r="I126" s="18"/>
      <c r="K126" s="18"/>
      <c r="M126" s="26"/>
      <c r="P126" s="120"/>
      <c r="Q126" s="120"/>
      <c r="R126" s="120"/>
      <c r="S126" s="120"/>
      <c r="T126" s="120"/>
      <c r="U126" s="120"/>
      <c r="V126" s="120"/>
      <c r="W126" s="120"/>
      <c r="X126" s="120"/>
      <c r="Y126" s="120"/>
      <c r="Z126" s="120"/>
      <c r="AA126" s="120"/>
    </row>
    <row r="127" spans="2:27" ht="12.75" customHeight="1">
      <c r="B127" s="153" t="s">
        <v>213</v>
      </c>
      <c r="C127" s="152"/>
      <c r="D127" s="152"/>
      <c r="E127" s="152"/>
      <c r="F127" s="152"/>
      <c r="G127" s="152"/>
      <c r="H127" s="152"/>
      <c r="I127" s="152"/>
      <c r="J127" s="152"/>
      <c r="K127" s="152"/>
      <c r="L127" s="152"/>
      <c r="M127" s="152"/>
      <c r="O127" s="99"/>
      <c r="P127" s="78"/>
      <c r="Q127" s="78"/>
      <c r="R127" s="78"/>
      <c r="S127" s="78"/>
      <c r="T127" s="78"/>
      <c r="U127" s="78"/>
      <c r="V127" s="78"/>
      <c r="W127" s="78"/>
      <c r="X127" s="78"/>
      <c r="Y127" s="78"/>
      <c r="Z127" s="78"/>
      <c r="AA127" s="78"/>
    </row>
    <row r="128" spans="2:27" ht="20.25" customHeight="1">
      <c r="B128" s="152"/>
      <c r="C128" s="152"/>
      <c r="D128" s="152"/>
      <c r="E128" s="152"/>
      <c r="F128" s="152"/>
      <c r="G128" s="152"/>
      <c r="H128" s="152"/>
      <c r="I128" s="152"/>
      <c r="J128" s="152"/>
      <c r="K128" s="152"/>
      <c r="L128" s="152"/>
      <c r="M128" s="152"/>
      <c r="N128" s="99"/>
      <c r="O128" s="99"/>
      <c r="P128" s="119"/>
      <c r="Q128" s="120"/>
      <c r="R128" s="120"/>
      <c r="S128" s="120"/>
      <c r="T128" s="120"/>
      <c r="U128" s="120"/>
      <c r="V128" s="120"/>
      <c r="W128" s="120"/>
      <c r="X128" s="120"/>
      <c r="Y128" s="120"/>
      <c r="Z128" s="120"/>
      <c r="AA128" s="120"/>
    </row>
    <row r="129" spans="1:27" ht="12.75" customHeight="1">
      <c r="A129" s="11" t="s">
        <v>82</v>
      </c>
      <c r="B129" s="154" t="s">
        <v>158</v>
      </c>
      <c r="C129" s="154"/>
      <c r="D129" s="154"/>
      <c r="E129" s="154"/>
      <c r="F129" s="154"/>
      <c r="G129" s="154"/>
      <c r="H129" s="154"/>
      <c r="I129" s="154"/>
      <c r="J129" s="154"/>
      <c r="K129" s="154"/>
      <c r="L129" s="154"/>
      <c r="M129" s="154"/>
      <c r="N129" s="99"/>
      <c r="O129" s="99"/>
      <c r="P129" s="120"/>
      <c r="Q129" s="120"/>
      <c r="R129" s="120"/>
      <c r="S129" s="120"/>
      <c r="T129" s="120"/>
      <c r="U129" s="120"/>
      <c r="V129" s="120"/>
      <c r="W129" s="120"/>
      <c r="X129" s="120"/>
      <c r="Y129" s="120"/>
      <c r="Z129" s="120"/>
      <c r="AA129" s="120"/>
    </row>
    <row r="130" spans="1:27" ht="12.75" customHeight="1">
      <c r="A130" s="11"/>
      <c r="B130" s="154"/>
      <c r="C130" s="154"/>
      <c r="D130" s="154"/>
      <c r="E130" s="154"/>
      <c r="F130" s="154"/>
      <c r="G130" s="154"/>
      <c r="H130" s="154"/>
      <c r="I130" s="154"/>
      <c r="J130" s="154"/>
      <c r="K130" s="154"/>
      <c r="L130" s="154"/>
      <c r="M130" s="154"/>
      <c r="N130" s="99"/>
      <c r="O130" s="99"/>
      <c r="P130" s="120"/>
      <c r="Q130" s="120"/>
      <c r="R130" s="120"/>
      <c r="S130" s="120"/>
      <c r="T130" s="120"/>
      <c r="U130" s="120"/>
      <c r="V130" s="120"/>
      <c r="W130" s="120"/>
      <c r="X130" s="120"/>
      <c r="Y130" s="120"/>
      <c r="Z130" s="120"/>
      <c r="AA130" s="120"/>
    </row>
    <row r="131" spans="1:27" ht="12.75" customHeight="1">
      <c r="A131" s="14"/>
      <c r="N131" s="99"/>
      <c r="O131" s="99"/>
      <c r="P131" s="120"/>
      <c r="Q131" s="120"/>
      <c r="R131" s="120"/>
      <c r="S131" s="120"/>
      <c r="T131" s="120"/>
      <c r="U131" s="120"/>
      <c r="V131" s="120"/>
      <c r="W131" s="120"/>
      <c r="X131" s="120"/>
      <c r="Y131" s="120"/>
      <c r="Z131" s="120"/>
      <c r="AA131" s="120"/>
    </row>
    <row r="132" spans="1:27" ht="12.75" customHeight="1">
      <c r="A132" s="11" t="s">
        <v>83</v>
      </c>
      <c r="B132" s="4" t="s">
        <v>84</v>
      </c>
      <c r="N132" s="99"/>
      <c r="O132" s="99"/>
      <c r="P132" s="120"/>
      <c r="Q132" s="120"/>
      <c r="R132" s="120"/>
      <c r="S132" s="120"/>
      <c r="T132" s="120"/>
      <c r="U132" s="120"/>
      <c r="V132" s="120"/>
      <c r="W132" s="120"/>
      <c r="X132" s="120"/>
      <c r="Y132" s="120"/>
      <c r="Z132" s="120"/>
      <c r="AA132" s="120"/>
    </row>
    <row r="133" spans="1:14" ht="12.75" customHeight="1">
      <c r="A133" s="14"/>
      <c r="B133" s="157" t="s">
        <v>291</v>
      </c>
      <c r="C133" s="158"/>
      <c r="D133" s="158"/>
      <c r="E133" s="158"/>
      <c r="F133" s="158"/>
      <c r="G133" s="158"/>
      <c r="H133" s="158"/>
      <c r="I133" s="158"/>
      <c r="J133" s="158"/>
      <c r="K133" s="158"/>
      <c r="L133" s="158"/>
      <c r="M133" s="158"/>
      <c r="N133" s="103"/>
    </row>
    <row r="134" spans="1:14" ht="12.75" customHeight="1">
      <c r="A134" s="14"/>
      <c r="B134" s="157"/>
      <c r="C134" s="158"/>
      <c r="D134" s="158"/>
      <c r="E134" s="158"/>
      <c r="F134" s="158"/>
      <c r="G134" s="158"/>
      <c r="H134" s="158"/>
      <c r="I134" s="158"/>
      <c r="J134" s="158"/>
      <c r="K134" s="158"/>
      <c r="L134" s="158"/>
      <c r="M134" s="158"/>
      <c r="N134" s="103"/>
    </row>
    <row r="135" spans="1:14" ht="12.75" customHeight="1">
      <c r="A135" s="14"/>
      <c r="B135" s="158"/>
      <c r="C135" s="158"/>
      <c r="D135" s="158"/>
      <c r="E135" s="158"/>
      <c r="F135" s="158"/>
      <c r="G135" s="158"/>
      <c r="H135" s="158"/>
      <c r="I135" s="158"/>
      <c r="J135" s="158"/>
      <c r="K135" s="158"/>
      <c r="L135" s="158"/>
      <c r="M135" s="158"/>
      <c r="N135" s="103"/>
    </row>
    <row r="136" spans="1:14" ht="12.75" customHeight="1">
      <c r="A136" s="14"/>
      <c r="B136" s="158"/>
      <c r="C136" s="158"/>
      <c r="D136" s="158"/>
      <c r="E136" s="158"/>
      <c r="F136" s="158"/>
      <c r="G136" s="158"/>
      <c r="H136" s="158"/>
      <c r="I136" s="158"/>
      <c r="J136" s="158"/>
      <c r="K136" s="158"/>
      <c r="L136" s="158"/>
      <c r="M136" s="158"/>
      <c r="N136" s="103"/>
    </row>
    <row r="137" spans="1:14" ht="12.75" customHeight="1">
      <c r="A137" s="14"/>
      <c r="B137" s="150" t="s">
        <v>292</v>
      </c>
      <c r="C137" s="151"/>
      <c r="D137" s="151"/>
      <c r="E137" s="151"/>
      <c r="F137" s="151"/>
      <c r="G137" s="151"/>
      <c r="H137" s="151"/>
      <c r="I137" s="151"/>
      <c r="J137" s="151"/>
      <c r="K137" s="151"/>
      <c r="L137" s="151"/>
      <c r="M137" s="151"/>
      <c r="N137" s="103"/>
    </row>
    <row r="138" spans="1:13" ht="12.75" customHeight="1">
      <c r="A138" s="14"/>
      <c r="B138" s="150"/>
      <c r="C138" s="151"/>
      <c r="D138" s="151"/>
      <c r="E138" s="151"/>
      <c r="F138" s="151"/>
      <c r="G138" s="151"/>
      <c r="H138" s="151"/>
      <c r="I138" s="151"/>
      <c r="J138" s="151"/>
      <c r="K138" s="151"/>
      <c r="L138" s="151"/>
      <c r="M138" s="151"/>
    </row>
    <row r="139" spans="1:25" ht="28.5" customHeight="1">
      <c r="A139" s="14"/>
      <c r="B139" s="152"/>
      <c r="C139" s="152"/>
      <c r="D139" s="152"/>
      <c r="E139" s="152"/>
      <c r="F139" s="152"/>
      <c r="G139" s="152"/>
      <c r="H139" s="152"/>
      <c r="I139" s="152"/>
      <c r="J139" s="152"/>
      <c r="K139" s="152"/>
      <c r="L139" s="152"/>
      <c r="M139" s="152"/>
      <c r="N139" s="100"/>
      <c r="O139" s="100"/>
      <c r="P139" s="100"/>
      <c r="Q139" s="100"/>
      <c r="R139" s="100"/>
      <c r="S139" s="100"/>
      <c r="T139" s="100"/>
      <c r="U139" s="100"/>
      <c r="V139" s="100"/>
      <c r="W139" s="100"/>
      <c r="X139" s="100"/>
      <c r="Y139" s="100"/>
    </row>
    <row r="140" spans="1:25" ht="12.75" customHeight="1">
      <c r="A140" s="14"/>
      <c r="B140" s="78"/>
      <c r="C140" s="78"/>
      <c r="D140" s="78"/>
      <c r="E140" s="78"/>
      <c r="F140" s="78"/>
      <c r="G140" s="78"/>
      <c r="H140" s="78"/>
      <c r="I140" s="78"/>
      <c r="J140" s="78"/>
      <c r="K140" s="78"/>
      <c r="L140" s="78"/>
      <c r="M140" s="78"/>
      <c r="N140" s="100"/>
      <c r="O140" s="100"/>
      <c r="P140" s="100"/>
      <c r="Q140" s="100"/>
      <c r="R140" s="100"/>
      <c r="S140" s="100"/>
      <c r="T140" s="100"/>
      <c r="U140" s="100"/>
      <c r="V140" s="100"/>
      <c r="W140" s="100"/>
      <c r="X140" s="100"/>
      <c r="Y140" s="100"/>
    </row>
    <row r="141" spans="1:25" ht="12.75" customHeight="1">
      <c r="A141" s="11" t="s">
        <v>85</v>
      </c>
      <c r="B141" s="25" t="s">
        <v>146</v>
      </c>
      <c r="N141" s="101"/>
      <c r="O141" s="101"/>
      <c r="P141" s="101"/>
      <c r="Q141" s="101"/>
      <c r="R141" s="101"/>
      <c r="S141" s="101"/>
      <c r="T141" s="101"/>
      <c r="U141" s="101"/>
      <c r="V141" s="101"/>
      <c r="W141" s="101"/>
      <c r="X141" s="101"/>
      <c r="Y141" s="101"/>
    </row>
    <row r="142" spans="1:25" ht="12.75" customHeight="1">
      <c r="A142" s="14"/>
      <c r="B142" s="155" t="s">
        <v>293</v>
      </c>
      <c r="C142" s="156"/>
      <c r="D142" s="156"/>
      <c r="E142" s="156"/>
      <c r="F142" s="156"/>
      <c r="G142" s="156"/>
      <c r="H142" s="156"/>
      <c r="I142" s="156"/>
      <c r="J142" s="156"/>
      <c r="K142" s="156"/>
      <c r="L142" s="156"/>
      <c r="M142" s="156"/>
      <c r="N142" s="101"/>
      <c r="O142" s="101"/>
      <c r="P142" s="101"/>
      <c r="Q142" s="101"/>
      <c r="R142" s="101"/>
      <c r="S142" s="101"/>
      <c r="T142" s="101"/>
      <c r="U142" s="101"/>
      <c r="V142" s="101"/>
      <c r="W142" s="101"/>
      <c r="X142" s="101"/>
      <c r="Y142" s="101"/>
    </row>
    <row r="143" spans="1:13" ht="12.75" customHeight="1">
      <c r="A143" s="14"/>
      <c r="B143" s="156"/>
      <c r="C143" s="156"/>
      <c r="D143" s="156"/>
      <c r="E143" s="156"/>
      <c r="F143" s="156"/>
      <c r="G143" s="156"/>
      <c r="H143" s="156"/>
      <c r="I143" s="156"/>
      <c r="J143" s="156"/>
      <c r="K143" s="156"/>
      <c r="L143" s="156"/>
      <c r="M143" s="156"/>
    </row>
    <row r="144" spans="1:13" ht="12.75" customHeight="1">
      <c r="A144" s="14"/>
      <c r="B144" s="156"/>
      <c r="C144" s="156"/>
      <c r="D144" s="156"/>
      <c r="E144" s="156"/>
      <c r="F144" s="156"/>
      <c r="G144" s="156"/>
      <c r="H144" s="156"/>
      <c r="I144" s="156"/>
      <c r="J144" s="156"/>
      <c r="K144" s="156"/>
      <c r="L144" s="156"/>
      <c r="M144" s="156"/>
    </row>
    <row r="145" spans="1:2" ht="12.75" customHeight="1">
      <c r="A145" s="14"/>
      <c r="B145" s="25"/>
    </row>
    <row r="146" spans="1:13" ht="12.75" customHeight="1">
      <c r="A146" s="14"/>
      <c r="B146" s="153" t="s">
        <v>294</v>
      </c>
      <c r="C146" s="153"/>
      <c r="D146" s="153"/>
      <c r="E146" s="153"/>
      <c r="F146" s="153"/>
      <c r="G146" s="153"/>
      <c r="H146" s="153"/>
      <c r="I146" s="153"/>
      <c r="J146" s="153"/>
      <c r="K146" s="153"/>
      <c r="L146" s="153"/>
      <c r="M146" s="153"/>
    </row>
    <row r="147" spans="1:13" ht="12.75" customHeight="1">
      <c r="A147" s="14"/>
      <c r="B147" s="153"/>
      <c r="C147" s="153"/>
      <c r="D147" s="153"/>
      <c r="E147" s="153"/>
      <c r="F147" s="153"/>
      <c r="G147" s="153"/>
      <c r="H147" s="153"/>
      <c r="I147" s="153"/>
      <c r="J147" s="153"/>
      <c r="K147" s="153"/>
      <c r="L147" s="153"/>
      <c r="M147" s="153"/>
    </row>
    <row r="148" spans="1:13" ht="12.75" customHeight="1">
      <c r="A148" s="14"/>
      <c r="B148" s="152"/>
      <c r="C148" s="152"/>
      <c r="D148" s="152"/>
      <c r="E148" s="152"/>
      <c r="F148" s="152"/>
      <c r="G148" s="152"/>
      <c r="H148" s="152"/>
      <c r="I148" s="152"/>
      <c r="J148" s="152"/>
      <c r="K148" s="152"/>
      <c r="L148" s="152"/>
      <c r="M148" s="152"/>
    </row>
    <row r="149" spans="1:13" ht="12.75" customHeight="1">
      <c r="A149" s="14"/>
      <c r="B149" s="78"/>
      <c r="C149" s="78"/>
      <c r="D149" s="78"/>
      <c r="E149" s="78"/>
      <c r="F149" s="78"/>
      <c r="G149" s="78"/>
      <c r="H149" s="78"/>
      <c r="I149" s="78"/>
      <c r="J149" s="78"/>
      <c r="K149" s="78"/>
      <c r="L149" s="78"/>
      <c r="M149" s="78"/>
    </row>
    <row r="150" spans="1:2" ht="12.75" customHeight="1">
      <c r="A150" s="11" t="s">
        <v>86</v>
      </c>
      <c r="B150" s="4" t="s">
        <v>87</v>
      </c>
    </row>
    <row r="151" spans="1:13" ht="12.75" customHeight="1">
      <c r="A151" s="34"/>
      <c r="B151" s="153" t="s">
        <v>164</v>
      </c>
      <c r="C151" s="153"/>
      <c r="D151" s="153"/>
      <c r="E151" s="153"/>
      <c r="F151" s="153"/>
      <c r="G151" s="153"/>
      <c r="H151" s="153"/>
      <c r="I151" s="153"/>
      <c r="J151" s="153"/>
      <c r="K151" s="153"/>
      <c r="L151" s="153"/>
      <c r="M151" s="153"/>
    </row>
    <row r="152" spans="1:13" ht="12.75" customHeight="1">
      <c r="A152" s="34"/>
      <c r="B152" s="153"/>
      <c r="C152" s="153"/>
      <c r="D152" s="153"/>
      <c r="E152" s="153"/>
      <c r="F152" s="153"/>
      <c r="G152" s="153"/>
      <c r="H152" s="153"/>
      <c r="I152" s="153"/>
      <c r="J152" s="153"/>
      <c r="K152" s="153"/>
      <c r="L152" s="153"/>
      <c r="M152" s="153"/>
    </row>
    <row r="153" spans="1:13" ht="12.75" customHeight="1">
      <c r="A153" s="34"/>
      <c r="B153" s="153"/>
      <c r="C153" s="153"/>
      <c r="D153" s="153"/>
      <c r="E153" s="153"/>
      <c r="F153" s="153"/>
      <c r="G153" s="153"/>
      <c r="H153" s="153"/>
      <c r="I153" s="153"/>
      <c r="J153" s="153"/>
      <c r="K153" s="153"/>
      <c r="L153" s="153"/>
      <c r="M153" s="153"/>
    </row>
    <row r="154" spans="1:13" ht="12.75" customHeight="1">
      <c r="A154" s="34"/>
      <c r="B154" s="84"/>
      <c r="C154" s="84"/>
      <c r="D154" s="84"/>
      <c r="E154" s="84"/>
      <c r="F154" s="84"/>
      <c r="G154" s="84"/>
      <c r="H154" s="84"/>
      <c r="I154" s="84"/>
      <c r="J154" s="84"/>
      <c r="K154" s="84"/>
      <c r="L154" s="84"/>
      <c r="M154" s="85"/>
    </row>
    <row r="155" spans="1:13" ht="12.75" customHeight="1">
      <c r="A155" s="34"/>
      <c r="B155" s="153" t="s">
        <v>228</v>
      </c>
      <c r="C155" s="153"/>
      <c r="D155" s="153"/>
      <c r="E155" s="153"/>
      <c r="F155" s="153"/>
      <c r="G155" s="153"/>
      <c r="H155" s="153"/>
      <c r="I155" s="153"/>
      <c r="J155" s="153"/>
      <c r="K155" s="153"/>
      <c r="L155" s="153"/>
      <c r="M155" s="153"/>
    </row>
    <row r="156" spans="1:13" ht="12.75" customHeight="1">
      <c r="A156" s="34"/>
      <c r="B156" s="153"/>
      <c r="C156" s="153"/>
      <c r="D156" s="153"/>
      <c r="E156" s="153"/>
      <c r="F156" s="153"/>
      <c r="G156" s="153"/>
      <c r="H156" s="153"/>
      <c r="I156" s="153"/>
      <c r="J156" s="153"/>
      <c r="K156" s="153"/>
      <c r="L156" s="153"/>
      <c r="M156" s="153"/>
    </row>
    <row r="157" spans="1:13" ht="12.75" customHeight="1">
      <c r="A157" s="34"/>
      <c r="B157" s="153"/>
      <c r="C157" s="153"/>
      <c r="D157" s="153"/>
      <c r="E157" s="153"/>
      <c r="F157" s="153"/>
      <c r="G157" s="153"/>
      <c r="H157" s="153"/>
      <c r="I157" s="153"/>
      <c r="J157" s="153"/>
      <c r="K157" s="153"/>
      <c r="L157" s="153"/>
      <c r="M157" s="153"/>
    </row>
    <row r="158" spans="1:13" ht="12.75" customHeight="1">
      <c r="A158" s="34"/>
      <c r="B158" s="153"/>
      <c r="C158" s="153"/>
      <c r="D158" s="153"/>
      <c r="E158" s="153"/>
      <c r="F158" s="153"/>
      <c r="G158" s="153"/>
      <c r="H158" s="153"/>
      <c r="I158" s="153"/>
      <c r="J158" s="153"/>
      <c r="K158" s="153"/>
      <c r="L158" s="153"/>
      <c r="M158" s="153"/>
    </row>
    <row r="159" spans="1:13" ht="12.75" customHeight="1">
      <c r="A159" s="34"/>
      <c r="B159" s="153"/>
      <c r="C159" s="153"/>
      <c r="D159" s="153"/>
      <c r="E159" s="153"/>
      <c r="F159" s="153"/>
      <c r="G159" s="153"/>
      <c r="H159" s="153"/>
      <c r="I159" s="153"/>
      <c r="J159" s="153"/>
      <c r="K159" s="153"/>
      <c r="L159" s="153"/>
      <c r="M159" s="153"/>
    </row>
    <row r="160" spans="1:13" ht="12.75" customHeight="1">
      <c r="A160" s="34"/>
      <c r="B160" s="153"/>
      <c r="C160" s="153"/>
      <c r="D160" s="153"/>
      <c r="E160" s="153"/>
      <c r="F160" s="153"/>
      <c r="G160" s="153"/>
      <c r="H160" s="153"/>
      <c r="I160" s="153"/>
      <c r="J160" s="153"/>
      <c r="K160" s="153"/>
      <c r="L160" s="153"/>
      <c r="M160" s="153"/>
    </row>
    <row r="161" spans="1:13" ht="12.75" customHeight="1">
      <c r="A161" s="34"/>
      <c r="B161" s="153"/>
      <c r="C161" s="153"/>
      <c r="D161" s="153"/>
      <c r="E161" s="153"/>
      <c r="F161" s="153"/>
      <c r="G161" s="153"/>
      <c r="H161" s="153"/>
      <c r="I161" s="153"/>
      <c r="J161" s="153"/>
      <c r="K161" s="153"/>
      <c r="L161" s="153"/>
      <c r="M161" s="153"/>
    </row>
    <row r="162" spans="1:13" ht="12.75" customHeight="1">
      <c r="A162" s="34"/>
      <c r="B162" s="153"/>
      <c r="C162" s="153"/>
      <c r="D162" s="153"/>
      <c r="E162" s="153"/>
      <c r="F162" s="153"/>
      <c r="G162" s="153"/>
      <c r="H162" s="153"/>
      <c r="I162" s="153"/>
      <c r="J162" s="153"/>
      <c r="K162" s="153"/>
      <c r="L162" s="153"/>
      <c r="M162" s="153"/>
    </row>
    <row r="163" spans="1:13" ht="12.75" customHeight="1">
      <c r="A163" s="34"/>
      <c r="B163" s="153"/>
      <c r="C163" s="153"/>
      <c r="D163" s="153"/>
      <c r="E163" s="153"/>
      <c r="F163" s="153"/>
      <c r="G163" s="153"/>
      <c r="H163" s="153"/>
      <c r="I163" s="153"/>
      <c r="J163" s="153"/>
      <c r="K163" s="153"/>
      <c r="L163" s="153"/>
      <c r="M163" s="153"/>
    </row>
    <row r="164" spans="1:13" ht="12.75" customHeight="1">
      <c r="A164" s="34"/>
      <c r="B164" s="153" t="s">
        <v>257</v>
      </c>
      <c r="C164" s="153"/>
      <c r="D164" s="153"/>
      <c r="E164" s="153"/>
      <c r="F164" s="153"/>
      <c r="G164" s="153"/>
      <c r="H164" s="153"/>
      <c r="I164" s="153"/>
      <c r="J164" s="153"/>
      <c r="K164" s="153"/>
      <c r="L164" s="153"/>
      <c r="M164" s="153"/>
    </row>
    <row r="165" spans="1:13" ht="12.75" customHeight="1">
      <c r="A165" s="34"/>
      <c r="B165" s="153"/>
      <c r="C165" s="153"/>
      <c r="D165" s="153"/>
      <c r="E165" s="153"/>
      <c r="F165" s="153"/>
      <c r="G165" s="153"/>
      <c r="H165" s="153"/>
      <c r="I165" s="153"/>
      <c r="J165" s="153"/>
      <c r="K165" s="153"/>
      <c r="L165" s="153"/>
      <c r="M165" s="153"/>
    </row>
    <row r="166" spans="1:13" ht="25.5" customHeight="1">
      <c r="A166" s="34"/>
      <c r="B166" s="153"/>
      <c r="C166" s="153"/>
      <c r="D166" s="153"/>
      <c r="E166" s="153"/>
      <c r="F166" s="153"/>
      <c r="G166" s="153"/>
      <c r="H166" s="153"/>
      <c r="I166" s="153"/>
      <c r="J166" s="153"/>
      <c r="K166" s="153"/>
      <c r="L166" s="153"/>
      <c r="M166" s="153"/>
    </row>
    <row r="167" spans="1:13" ht="12.75" customHeight="1">
      <c r="A167" s="34"/>
      <c r="B167" s="141"/>
      <c r="C167" s="141"/>
      <c r="D167" s="141"/>
      <c r="E167" s="141"/>
      <c r="F167" s="141"/>
      <c r="G167" s="141"/>
      <c r="H167" s="141"/>
      <c r="I167" s="141"/>
      <c r="J167" s="141"/>
      <c r="K167" s="141"/>
      <c r="L167" s="141"/>
      <c r="M167" s="141"/>
    </row>
    <row r="168" spans="1:13" ht="12.75" customHeight="1">
      <c r="A168" s="34"/>
      <c r="B168" s="153" t="s">
        <v>256</v>
      </c>
      <c r="C168" s="153"/>
      <c r="D168" s="153"/>
      <c r="E168" s="153"/>
      <c r="F168" s="153"/>
      <c r="G168" s="153"/>
      <c r="H168" s="153"/>
      <c r="I168" s="153"/>
      <c r="J168" s="153"/>
      <c r="K168" s="153"/>
      <c r="L168" s="153"/>
      <c r="M168" s="153"/>
    </row>
    <row r="169" spans="1:13" ht="12.75" customHeight="1">
      <c r="A169" s="34"/>
      <c r="B169" s="153"/>
      <c r="C169" s="153"/>
      <c r="D169" s="153"/>
      <c r="E169" s="153"/>
      <c r="F169" s="153"/>
      <c r="G169" s="153"/>
      <c r="H169" s="153"/>
      <c r="I169" s="153"/>
      <c r="J169" s="153"/>
      <c r="K169" s="153"/>
      <c r="L169" s="153"/>
      <c r="M169" s="153"/>
    </row>
    <row r="170" spans="1:13" ht="12.75" customHeight="1">
      <c r="A170" s="34"/>
      <c r="B170" s="153"/>
      <c r="C170" s="153"/>
      <c r="D170" s="153"/>
      <c r="E170" s="153"/>
      <c r="F170" s="153"/>
      <c r="G170" s="153"/>
      <c r="H170" s="153"/>
      <c r="I170" s="153"/>
      <c r="J170" s="153"/>
      <c r="K170" s="153"/>
      <c r="L170" s="153"/>
      <c r="M170" s="153"/>
    </row>
    <row r="171" spans="1:13" ht="12.75" customHeight="1">
      <c r="A171" s="34"/>
      <c r="B171" s="141"/>
      <c r="C171" s="141"/>
      <c r="D171" s="141"/>
      <c r="E171" s="141"/>
      <c r="F171" s="141"/>
      <c r="G171" s="141"/>
      <c r="H171" s="141"/>
      <c r="I171" s="141"/>
      <c r="J171" s="141"/>
      <c r="K171" s="141"/>
      <c r="L171" s="141"/>
      <c r="M171" s="141"/>
    </row>
    <row r="172" spans="1:2" ht="12.75" customHeight="1">
      <c r="A172" s="11" t="s">
        <v>88</v>
      </c>
      <c r="B172" s="4" t="s">
        <v>89</v>
      </c>
    </row>
    <row r="173" spans="1:2" ht="12.75" customHeight="1">
      <c r="A173" s="14"/>
      <c r="B173" s="13" t="s">
        <v>105</v>
      </c>
    </row>
    <row r="175" spans="1:2" ht="12.75" customHeight="1">
      <c r="A175" s="11" t="s">
        <v>90</v>
      </c>
      <c r="B175" s="4" t="s">
        <v>11</v>
      </c>
    </row>
    <row r="176" spans="1:2" ht="12.75" customHeight="1">
      <c r="A176" s="11"/>
      <c r="B176" s="13" t="s">
        <v>238</v>
      </c>
    </row>
    <row r="177" spans="1:11" ht="12.75" customHeight="1">
      <c r="A177" s="11"/>
      <c r="B177" s="67"/>
      <c r="I177" s="14"/>
      <c r="J177" s="14"/>
      <c r="K177" s="14" t="s">
        <v>234</v>
      </c>
    </row>
    <row r="178" spans="1:11" ht="12.75" customHeight="1">
      <c r="A178" s="11"/>
      <c r="B178" s="67"/>
      <c r="I178" s="14" t="s">
        <v>122</v>
      </c>
      <c r="J178" s="14"/>
      <c r="K178" s="14" t="s">
        <v>123</v>
      </c>
    </row>
    <row r="179" spans="1:11" ht="12.75" customHeight="1">
      <c r="A179" s="11"/>
      <c r="B179" s="46"/>
      <c r="I179" s="91">
        <v>39813</v>
      </c>
      <c r="J179" s="89"/>
      <c r="K179" s="91">
        <f>I179</f>
        <v>39813</v>
      </c>
    </row>
    <row r="180" spans="1:11" ht="12.75" customHeight="1">
      <c r="A180" s="11"/>
      <c r="B180" s="46"/>
      <c r="I180" s="14" t="s">
        <v>23</v>
      </c>
      <c r="K180" s="14" t="s">
        <v>23</v>
      </c>
    </row>
    <row r="181" ht="12.75" customHeight="1">
      <c r="A181" s="11"/>
    </row>
    <row r="182" spans="1:11" ht="12.75" customHeight="1">
      <c r="A182" s="11"/>
      <c r="B182" s="67" t="s">
        <v>258</v>
      </c>
      <c r="I182" s="77">
        <v>0</v>
      </c>
      <c r="J182" s="23"/>
      <c r="K182" s="77">
        <v>7</v>
      </c>
    </row>
    <row r="183" spans="1:11" ht="12.75" customHeight="1">
      <c r="A183" s="11"/>
      <c r="B183" s="67" t="s">
        <v>295</v>
      </c>
      <c r="I183" s="77">
        <v>4</v>
      </c>
      <c r="J183" s="23"/>
      <c r="K183" s="77">
        <v>4</v>
      </c>
    </row>
    <row r="184" spans="1:11" ht="12.75" customHeight="1">
      <c r="A184" s="11"/>
      <c r="B184" s="67" t="s">
        <v>173</v>
      </c>
      <c r="I184" s="77">
        <v>580</v>
      </c>
      <c r="J184" s="23"/>
      <c r="K184" s="77">
        <v>580</v>
      </c>
    </row>
    <row r="185" spans="1:11" ht="12.75" customHeight="1">
      <c r="A185" s="11"/>
      <c r="B185" s="67" t="s">
        <v>277</v>
      </c>
      <c r="I185" s="77">
        <v>-51</v>
      </c>
      <c r="K185" s="77">
        <v>-51</v>
      </c>
    </row>
    <row r="186" spans="1:11" ht="12.75" customHeight="1" thickBot="1">
      <c r="A186" s="11"/>
      <c r="B186" s="67"/>
      <c r="I186" s="86">
        <f>SUM(I182:I185)</f>
        <v>533</v>
      </c>
      <c r="K186" s="86">
        <f>SUM(K182:K185)</f>
        <v>540</v>
      </c>
    </row>
    <row r="187" spans="1:2" ht="12.75" customHeight="1" thickTop="1">
      <c r="A187" s="11"/>
      <c r="B187" s="4"/>
    </row>
    <row r="188" spans="1:13" ht="12.75" customHeight="1">
      <c r="A188" s="14"/>
      <c r="B188" s="153" t="s">
        <v>225</v>
      </c>
      <c r="C188" s="153"/>
      <c r="D188" s="153"/>
      <c r="E188" s="153"/>
      <c r="F188" s="153"/>
      <c r="G188" s="153"/>
      <c r="H188" s="153"/>
      <c r="I188" s="153"/>
      <c r="J188" s="153"/>
      <c r="K188" s="153"/>
      <c r="L188" s="153"/>
      <c r="M188" s="153"/>
    </row>
    <row r="189" spans="1:13" ht="12.75" customHeight="1">
      <c r="A189" s="14"/>
      <c r="B189" s="153"/>
      <c r="C189" s="153"/>
      <c r="D189" s="153"/>
      <c r="E189" s="153"/>
      <c r="F189" s="153"/>
      <c r="G189" s="153"/>
      <c r="H189" s="153"/>
      <c r="I189" s="153"/>
      <c r="J189" s="153"/>
      <c r="K189" s="153"/>
      <c r="L189" s="153"/>
      <c r="M189" s="153"/>
    </row>
    <row r="190" spans="1:11" ht="12.75" customHeight="1">
      <c r="A190" s="14"/>
      <c r="B190" s="46"/>
      <c r="I190" s="87"/>
      <c r="J190" s="87"/>
      <c r="K190" s="88" t="s">
        <v>2</v>
      </c>
    </row>
    <row r="191" spans="1:11" ht="12.75" customHeight="1">
      <c r="A191" s="14"/>
      <c r="B191" s="46"/>
      <c r="I191" s="88" t="s">
        <v>122</v>
      </c>
      <c r="J191" s="87"/>
      <c r="K191" s="88" t="s">
        <v>123</v>
      </c>
    </row>
    <row r="192" spans="1:11" ht="12.75" customHeight="1">
      <c r="A192" s="14"/>
      <c r="B192" s="46"/>
      <c r="I192" s="91">
        <v>39813</v>
      </c>
      <c r="J192" s="89"/>
      <c r="K192" s="91">
        <f>I192</f>
        <v>39813</v>
      </c>
    </row>
    <row r="193" spans="1:11" ht="12.75" customHeight="1">
      <c r="A193" s="14"/>
      <c r="B193" s="46"/>
      <c r="I193" s="88" t="s">
        <v>23</v>
      </c>
      <c r="J193" s="87"/>
      <c r="K193" s="88" t="s">
        <v>23</v>
      </c>
    </row>
    <row r="194" spans="1:13" ht="12.75" customHeight="1">
      <c r="A194" s="14"/>
      <c r="B194" s="46"/>
      <c r="I194" s="26"/>
      <c r="K194" s="26"/>
      <c r="M194" s="146"/>
    </row>
    <row r="195" spans="1:13" ht="12.75" customHeight="1" thickBot="1">
      <c r="A195" s="14"/>
      <c r="B195" s="46"/>
      <c r="C195" s="13" t="s">
        <v>278</v>
      </c>
      <c r="I195" s="47">
        <f>+'Income Statements'!E25</f>
        <v>-1704</v>
      </c>
      <c r="K195" s="139">
        <f>+'Income Statements'!I25</f>
        <v>-1669</v>
      </c>
      <c r="M195" s="147"/>
    </row>
    <row r="196" spans="1:13" ht="12.75" customHeight="1" thickTop="1">
      <c r="A196" s="14"/>
      <c r="B196" s="46"/>
      <c r="I196" s="26"/>
      <c r="K196" s="26"/>
      <c r="M196" s="148"/>
    </row>
    <row r="197" spans="1:13" ht="12.75" customHeight="1">
      <c r="A197" s="14"/>
      <c r="B197" s="46"/>
      <c r="C197" s="13" t="s">
        <v>269</v>
      </c>
      <c r="I197" s="77">
        <v>397</v>
      </c>
      <c r="K197" s="77">
        <v>388</v>
      </c>
      <c r="M197" s="148"/>
    </row>
    <row r="198" spans="1:13" ht="12.75" customHeight="1">
      <c r="A198" s="14"/>
      <c r="B198" s="46"/>
      <c r="C198" s="13" t="s">
        <v>141</v>
      </c>
      <c r="I198" s="77">
        <v>-118</v>
      </c>
      <c r="K198" s="77">
        <v>-108</v>
      </c>
      <c r="M198" s="148"/>
    </row>
    <row r="199" spans="1:13" ht="12.75" customHeight="1">
      <c r="A199" s="14"/>
      <c r="B199" s="46"/>
      <c r="C199" s="13" t="s">
        <v>161</v>
      </c>
      <c r="I199" s="77">
        <v>0</v>
      </c>
      <c r="K199" s="77">
        <v>0</v>
      </c>
      <c r="M199" s="148"/>
    </row>
    <row r="200" spans="1:13" ht="12.75" customHeight="1">
      <c r="A200" s="14"/>
      <c r="B200" s="46"/>
      <c r="C200" s="13" t="s">
        <v>279</v>
      </c>
      <c r="I200" s="77">
        <v>-699</v>
      </c>
      <c r="K200" s="77">
        <v>-699</v>
      </c>
      <c r="M200" s="148"/>
    </row>
    <row r="201" spans="1:13" ht="12.75" customHeight="1">
      <c r="A201" s="14"/>
      <c r="B201" s="46"/>
      <c r="C201" s="13" t="s">
        <v>151</v>
      </c>
      <c r="I201" s="77">
        <v>-109</v>
      </c>
      <c r="K201" s="77">
        <v>-117</v>
      </c>
      <c r="M201" s="148"/>
    </row>
    <row r="202" spans="1:13" ht="12.75" customHeight="1">
      <c r="A202" s="14"/>
      <c r="B202" s="46"/>
      <c r="C202" s="13" t="s">
        <v>295</v>
      </c>
      <c r="I202" s="77">
        <v>-4</v>
      </c>
      <c r="K202" s="77">
        <v>-4</v>
      </c>
      <c r="M202" s="148"/>
    </row>
    <row r="203" spans="1:13" ht="12.75" customHeight="1" thickBot="1">
      <c r="A203" s="14"/>
      <c r="B203" s="46"/>
      <c r="C203" s="13" t="s">
        <v>226</v>
      </c>
      <c r="I203" s="86">
        <f>SUM(I197:I202)</f>
        <v>-533</v>
      </c>
      <c r="K203" s="144">
        <f>SUM(K197:K202)</f>
        <v>-540</v>
      </c>
      <c r="M203" s="149"/>
    </row>
    <row r="204" spans="1:11" ht="12.75" customHeight="1" thickTop="1">
      <c r="A204" s="14"/>
      <c r="B204" s="46"/>
      <c r="I204" s="80"/>
      <c r="J204" s="74"/>
      <c r="K204" s="80"/>
    </row>
    <row r="205" spans="1:2" ht="12.75" customHeight="1">
      <c r="A205" s="11" t="s">
        <v>91</v>
      </c>
      <c r="B205" s="4" t="s">
        <v>92</v>
      </c>
    </row>
    <row r="206" spans="1:13" ht="12.75" customHeight="1">
      <c r="A206" s="34"/>
      <c r="B206" s="177" t="s">
        <v>139</v>
      </c>
      <c r="C206" s="177"/>
      <c r="D206" s="177"/>
      <c r="E206" s="177"/>
      <c r="F206" s="177"/>
      <c r="G206" s="177"/>
      <c r="H206" s="177"/>
      <c r="I206" s="177"/>
      <c r="J206" s="177"/>
      <c r="K206" s="177"/>
      <c r="L206" s="177"/>
      <c r="M206" s="178"/>
    </row>
    <row r="207" spans="1:12" ht="12.75" customHeight="1">
      <c r="A207" s="14"/>
      <c r="B207" s="15"/>
      <c r="C207" s="15"/>
      <c r="D207" s="15"/>
      <c r="E207" s="15"/>
      <c r="F207" s="15"/>
      <c r="G207" s="15"/>
      <c r="H207" s="15"/>
      <c r="I207" s="15"/>
      <c r="J207" s="15"/>
      <c r="K207" s="15"/>
      <c r="L207" s="15"/>
    </row>
    <row r="208" spans="1:2" ht="12.75" customHeight="1">
      <c r="A208" s="11" t="s">
        <v>93</v>
      </c>
      <c r="B208" s="4" t="s">
        <v>94</v>
      </c>
    </row>
    <row r="209" spans="1:13" ht="12.75" customHeight="1">
      <c r="A209" s="14"/>
      <c r="B209" s="79" t="s">
        <v>140</v>
      </c>
      <c r="C209" s="15"/>
      <c r="D209" s="15"/>
      <c r="E209" s="15"/>
      <c r="F209" s="15"/>
      <c r="G209" s="15"/>
      <c r="H209" s="15"/>
      <c r="I209" s="15"/>
      <c r="J209" s="15"/>
      <c r="K209" s="15"/>
      <c r="L209" s="15"/>
      <c r="M209" s="15"/>
    </row>
    <row r="210" spans="1:13" ht="12.75" customHeight="1">
      <c r="A210" s="14"/>
      <c r="B210" s="15"/>
      <c r="C210" s="15"/>
      <c r="D210" s="15"/>
      <c r="E210" s="15"/>
      <c r="F210" s="15"/>
      <c r="G210" s="15"/>
      <c r="H210" s="15"/>
      <c r="I210" s="15"/>
      <c r="J210" s="15"/>
      <c r="K210" s="15"/>
      <c r="L210" s="15"/>
      <c r="M210" s="15"/>
    </row>
    <row r="211" spans="1:13" ht="12.75" customHeight="1">
      <c r="A211" s="11" t="s">
        <v>95</v>
      </c>
      <c r="B211" s="4" t="s">
        <v>214</v>
      </c>
      <c r="C211" s="15"/>
      <c r="D211" s="15"/>
      <c r="E211" s="15"/>
      <c r="F211" s="15"/>
      <c r="G211" s="15"/>
      <c r="H211" s="15"/>
      <c r="I211" s="15"/>
      <c r="J211" s="15"/>
      <c r="K211" s="15"/>
      <c r="L211" s="15"/>
      <c r="M211" s="15"/>
    </row>
    <row r="212" spans="1:13" ht="12.75" customHeight="1">
      <c r="A212" s="11"/>
      <c r="B212" s="4"/>
      <c r="C212" s="15"/>
      <c r="D212" s="15"/>
      <c r="E212" s="15"/>
      <c r="F212" s="15"/>
      <c r="G212" s="15"/>
      <c r="H212" s="15"/>
      <c r="I212" s="15"/>
      <c r="J212" s="15"/>
      <c r="K212" s="15"/>
      <c r="L212" s="15"/>
      <c r="M212" s="15"/>
    </row>
    <row r="213" spans="1:13" ht="12.75" customHeight="1">
      <c r="A213" s="14"/>
      <c r="B213" s="13" t="s">
        <v>280</v>
      </c>
      <c r="C213" s="15"/>
      <c r="D213" s="15"/>
      <c r="E213" s="15"/>
      <c r="F213" s="15"/>
      <c r="G213" s="15"/>
      <c r="H213" s="15"/>
      <c r="I213" s="15"/>
      <c r="J213" s="15"/>
      <c r="K213" s="15"/>
      <c r="L213" s="15"/>
      <c r="M213" s="15"/>
    </row>
    <row r="214" spans="1:13" ht="12.75" customHeight="1">
      <c r="A214" s="14"/>
      <c r="B214" s="15"/>
      <c r="C214" s="15"/>
      <c r="D214" s="15"/>
      <c r="E214" s="15"/>
      <c r="F214" s="15"/>
      <c r="G214" s="15"/>
      <c r="H214" s="15"/>
      <c r="I214" s="15"/>
      <c r="J214" s="15"/>
      <c r="K214" s="15"/>
      <c r="L214" s="15"/>
      <c r="M214" s="15"/>
    </row>
    <row r="215" spans="1:12" ht="12.75" customHeight="1">
      <c r="A215" s="31" t="s">
        <v>96</v>
      </c>
      <c r="B215" s="32" t="s">
        <v>101</v>
      </c>
      <c r="C215" s="33"/>
      <c r="D215" s="33"/>
      <c r="E215" s="33"/>
      <c r="F215" s="33"/>
      <c r="G215" s="33"/>
      <c r="H215" s="33"/>
      <c r="I215" s="33"/>
      <c r="J215" s="33"/>
      <c r="K215" s="33"/>
      <c r="L215" s="33"/>
    </row>
    <row r="216" spans="1:12" ht="12.75" customHeight="1">
      <c r="A216" s="31"/>
      <c r="B216" s="127"/>
      <c r="C216" s="128"/>
      <c r="D216" s="128"/>
      <c r="E216" s="128"/>
      <c r="F216" s="128"/>
      <c r="G216" s="128"/>
      <c r="H216" s="128"/>
      <c r="I216" s="128"/>
      <c r="J216" s="33"/>
      <c r="K216" s="33"/>
      <c r="L216" s="33"/>
    </row>
    <row r="217" spans="1:12" ht="12.75" customHeight="1">
      <c r="A217" s="31"/>
      <c r="B217" s="129"/>
      <c r="C217" s="129"/>
      <c r="D217" s="129"/>
      <c r="E217" s="129"/>
      <c r="F217" s="129"/>
      <c r="G217" s="130" t="s">
        <v>250</v>
      </c>
      <c r="H217" s="131"/>
      <c r="I217" s="130" t="s">
        <v>250</v>
      </c>
      <c r="J217" s="33"/>
      <c r="K217" s="33"/>
      <c r="L217" s="33"/>
    </row>
    <row r="218" spans="1:12" ht="12.75" customHeight="1">
      <c r="A218" s="31"/>
      <c r="B218" s="129"/>
      <c r="C218" s="129"/>
      <c r="D218" s="129"/>
      <c r="E218" s="129"/>
      <c r="F218" s="129"/>
      <c r="G218" s="130" t="s">
        <v>267</v>
      </c>
      <c r="H218" s="131"/>
      <c r="I218" s="130" t="s">
        <v>266</v>
      </c>
      <c r="J218" s="33"/>
      <c r="K218" s="33"/>
      <c r="L218" s="33"/>
    </row>
    <row r="219" spans="1:12" ht="12.75" customHeight="1">
      <c r="A219" s="31"/>
      <c r="B219" s="129"/>
      <c r="C219" s="129"/>
      <c r="D219" s="129"/>
      <c r="E219" s="129"/>
      <c r="F219" s="129"/>
      <c r="G219" s="130" t="s">
        <v>224</v>
      </c>
      <c r="H219" s="131"/>
      <c r="I219" s="130" t="s">
        <v>224</v>
      </c>
      <c r="J219" s="33"/>
      <c r="K219" s="33"/>
      <c r="L219" s="33"/>
    </row>
    <row r="220" spans="1:12" ht="12.75" customHeight="1">
      <c r="A220" s="31"/>
      <c r="B220" s="132" t="s">
        <v>251</v>
      </c>
      <c r="C220" s="129"/>
      <c r="D220" s="129"/>
      <c r="E220" s="129"/>
      <c r="F220" s="129"/>
      <c r="G220" s="131"/>
      <c r="H220" s="131"/>
      <c r="I220" s="131"/>
      <c r="J220" s="33"/>
      <c r="K220" s="33"/>
      <c r="L220" s="33"/>
    </row>
    <row r="221" spans="1:12" ht="12.75" customHeight="1" thickBot="1">
      <c r="A221" s="31"/>
      <c r="B221" s="133" t="s">
        <v>252</v>
      </c>
      <c r="C221" s="134"/>
      <c r="D221" s="134"/>
      <c r="E221" s="134"/>
      <c r="F221" s="129"/>
      <c r="G221" s="140">
        <v>489</v>
      </c>
      <c r="H221" s="135"/>
      <c r="I221" s="145">
        <v>86</v>
      </c>
      <c r="J221" s="33"/>
      <c r="K221" s="33"/>
      <c r="L221" s="33"/>
    </row>
    <row r="222" spans="1:12" ht="12.75" customHeight="1" thickTop="1">
      <c r="A222" s="31"/>
      <c r="B222" s="32"/>
      <c r="C222" s="33"/>
      <c r="D222" s="33"/>
      <c r="E222" s="33"/>
      <c r="F222" s="33"/>
      <c r="G222" s="33"/>
      <c r="H222" s="33"/>
      <c r="I222" s="33"/>
      <c r="J222" s="33"/>
      <c r="K222" s="33"/>
      <c r="L222" s="33"/>
    </row>
    <row r="223" spans="1:12" ht="12.75" customHeight="1">
      <c r="A223" s="31" t="s">
        <v>97</v>
      </c>
      <c r="B223" s="32" t="s">
        <v>98</v>
      </c>
      <c r="C223" s="33"/>
      <c r="D223" s="33"/>
      <c r="E223" s="33"/>
      <c r="F223" s="33"/>
      <c r="G223" s="33"/>
      <c r="H223" s="33"/>
      <c r="I223" s="33"/>
      <c r="J223" s="33"/>
      <c r="K223" s="33"/>
      <c r="L223" s="33"/>
    </row>
    <row r="224" spans="1:12" ht="12.75" customHeight="1">
      <c r="A224" s="34"/>
      <c r="B224" s="33" t="s">
        <v>128</v>
      </c>
      <c r="C224" s="33"/>
      <c r="D224" s="33"/>
      <c r="E224" s="33"/>
      <c r="F224" s="33"/>
      <c r="G224" s="33"/>
      <c r="H224" s="33"/>
      <c r="I224" s="33"/>
      <c r="J224" s="33"/>
      <c r="K224" s="33"/>
      <c r="L224" s="33"/>
    </row>
    <row r="225" spans="1:12" ht="12.75" customHeight="1">
      <c r="A225" s="34"/>
      <c r="B225" s="33"/>
      <c r="C225" s="33"/>
      <c r="D225" s="33"/>
      <c r="E225" s="33"/>
      <c r="F225" s="33"/>
      <c r="G225" s="33"/>
      <c r="H225" s="33"/>
      <c r="I225" s="33"/>
      <c r="J225" s="33"/>
      <c r="K225" s="33"/>
      <c r="L225" s="33"/>
    </row>
    <row r="226" spans="1:12" ht="12.75" customHeight="1">
      <c r="A226" s="31" t="s">
        <v>99</v>
      </c>
      <c r="B226" s="32" t="s">
        <v>162</v>
      </c>
      <c r="C226" s="33"/>
      <c r="D226" s="33"/>
      <c r="E226" s="33"/>
      <c r="F226" s="33"/>
      <c r="G226" s="33"/>
      <c r="H226" s="33"/>
      <c r="I226" s="33"/>
      <c r="J226" s="33"/>
      <c r="K226" s="33"/>
      <c r="L226" s="33"/>
    </row>
    <row r="227" spans="1:12" ht="12.75" customHeight="1">
      <c r="A227" s="34"/>
      <c r="B227" s="69" t="s">
        <v>215</v>
      </c>
      <c r="C227" s="33"/>
      <c r="D227" s="33"/>
      <c r="E227" s="33"/>
      <c r="F227" s="33"/>
      <c r="G227" s="33"/>
      <c r="H227" s="33"/>
      <c r="I227" s="33"/>
      <c r="J227" s="33"/>
      <c r="K227" s="33"/>
      <c r="L227" s="33"/>
    </row>
    <row r="228" spans="1:12" ht="12.75" customHeight="1">
      <c r="A228" s="34"/>
      <c r="B228" s="69"/>
      <c r="C228" s="33"/>
      <c r="D228" s="33"/>
      <c r="E228" s="33"/>
      <c r="F228" s="33"/>
      <c r="G228" s="33"/>
      <c r="H228" s="33"/>
      <c r="I228" s="33"/>
      <c r="J228" s="33"/>
      <c r="K228" s="33"/>
      <c r="L228" s="33"/>
    </row>
    <row r="229" spans="1:12" ht="12.75" customHeight="1">
      <c r="A229" s="31" t="s">
        <v>100</v>
      </c>
      <c r="B229" s="32" t="s">
        <v>20</v>
      </c>
      <c r="C229" s="33"/>
      <c r="D229" s="33"/>
      <c r="E229" s="33"/>
      <c r="F229" s="33"/>
      <c r="G229" s="33"/>
      <c r="H229" s="33"/>
      <c r="I229" s="33"/>
      <c r="J229" s="33"/>
      <c r="K229" s="33"/>
      <c r="L229" s="33"/>
    </row>
    <row r="230" spans="1:12" ht="12.75" customHeight="1">
      <c r="A230" s="34"/>
      <c r="B230" s="35" t="s">
        <v>115</v>
      </c>
      <c r="C230" s="35"/>
      <c r="D230" s="35"/>
      <c r="E230" s="35"/>
      <c r="F230" s="35"/>
      <c r="G230" s="35"/>
      <c r="H230" s="35"/>
      <c r="I230" s="35"/>
      <c r="J230" s="33"/>
      <c r="K230" s="33"/>
      <c r="L230" s="33"/>
    </row>
    <row r="231" spans="1:12" ht="12.75" customHeight="1">
      <c r="A231" s="34"/>
      <c r="B231" s="35"/>
      <c r="C231" s="35"/>
      <c r="D231" s="35"/>
      <c r="E231" s="35"/>
      <c r="F231" s="35"/>
      <c r="G231" s="35"/>
      <c r="H231" s="35"/>
      <c r="I231" s="35"/>
      <c r="J231" s="33"/>
      <c r="K231" s="33"/>
      <c r="L231" s="33"/>
    </row>
    <row r="232" spans="1:13" ht="12.75" customHeight="1">
      <c r="A232" s="31" t="s">
        <v>118</v>
      </c>
      <c r="B232" s="113" t="s">
        <v>117</v>
      </c>
      <c r="C232" s="114"/>
      <c r="D232" s="114"/>
      <c r="E232" s="114"/>
      <c r="F232" s="114"/>
      <c r="G232" s="114"/>
      <c r="H232" s="114"/>
      <c r="I232" s="114"/>
      <c r="J232" s="114"/>
      <c r="K232" s="114"/>
      <c r="L232" s="114"/>
      <c r="M232" s="62"/>
    </row>
    <row r="233" spans="1:13" ht="12.75" customHeight="1">
      <c r="A233" s="31"/>
      <c r="B233" s="180" t="s">
        <v>216</v>
      </c>
      <c r="C233" s="180"/>
      <c r="D233" s="180"/>
      <c r="E233" s="180"/>
      <c r="F233" s="180"/>
      <c r="G233" s="180"/>
      <c r="H233" s="180"/>
      <c r="I233" s="180"/>
      <c r="J233" s="180"/>
      <c r="K233" s="180"/>
      <c r="L233" s="180"/>
      <c r="M233" s="181"/>
    </row>
    <row r="234" spans="1:13" ht="12.75" customHeight="1">
      <c r="A234" s="31"/>
      <c r="B234" s="180"/>
      <c r="C234" s="180"/>
      <c r="D234" s="180"/>
      <c r="E234" s="180"/>
      <c r="F234" s="180"/>
      <c r="G234" s="180"/>
      <c r="H234" s="180"/>
      <c r="I234" s="180"/>
      <c r="J234" s="180"/>
      <c r="K234" s="180"/>
      <c r="L234" s="180"/>
      <c r="M234" s="181"/>
    </row>
    <row r="235" spans="1:13" ht="12.75" customHeight="1">
      <c r="A235" s="31"/>
      <c r="B235" s="15"/>
      <c r="C235" s="15"/>
      <c r="D235" s="15"/>
      <c r="E235" s="15"/>
      <c r="F235" s="15"/>
      <c r="G235" s="15"/>
      <c r="H235" s="15"/>
      <c r="I235" s="15"/>
      <c r="J235" s="15"/>
      <c r="K235" s="15"/>
      <c r="L235" s="15"/>
      <c r="M235" s="15"/>
    </row>
    <row r="236" spans="2:13" ht="12.75" customHeight="1">
      <c r="B236" s="115" t="s">
        <v>217</v>
      </c>
      <c r="C236" s="15"/>
      <c r="D236" s="15"/>
      <c r="E236" s="15"/>
      <c r="F236" s="15"/>
      <c r="G236" s="15"/>
      <c r="H236" s="15"/>
      <c r="I236" s="15"/>
      <c r="J236" s="15"/>
      <c r="K236" s="15"/>
      <c r="L236" s="15"/>
      <c r="M236" s="15"/>
    </row>
    <row r="237" spans="2:13" ht="12.75" customHeight="1">
      <c r="B237" s="15"/>
      <c r="C237" s="15"/>
      <c r="D237" s="15"/>
      <c r="E237" s="15"/>
      <c r="F237" s="15"/>
      <c r="G237" s="15"/>
      <c r="H237" s="15"/>
      <c r="I237" s="15"/>
      <c r="J237" s="15"/>
      <c r="K237" s="15"/>
      <c r="L237" s="15"/>
      <c r="M237" s="15"/>
    </row>
    <row r="238" spans="2:13" ht="12.75" customHeight="1">
      <c r="B238" s="179" t="s">
        <v>218</v>
      </c>
      <c r="C238" s="179"/>
      <c r="D238" s="179"/>
      <c r="E238" s="179"/>
      <c r="F238" s="179"/>
      <c r="G238" s="179"/>
      <c r="H238" s="179"/>
      <c r="I238" s="179"/>
      <c r="J238" s="179"/>
      <c r="K238" s="179"/>
      <c r="L238" s="179"/>
      <c r="M238" s="179"/>
    </row>
    <row r="239" spans="2:13" ht="12.75" customHeight="1">
      <c r="B239" s="179"/>
      <c r="C239" s="179"/>
      <c r="D239" s="179"/>
      <c r="E239" s="179"/>
      <c r="F239" s="179"/>
      <c r="G239" s="179"/>
      <c r="H239" s="179"/>
      <c r="I239" s="179"/>
      <c r="J239" s="179"/>
      <c r="K239" s="179"/>
      <c r="L239" s="179"/>
      <c r="M239" s="179"/>
    </row>
    <row r="240" spans="2:13" ht="12.75" customHeight="1">
      <c r="B240" s="179"/>
      <c r="C240" s="179"/>
      <c r="D240" s="179"/>
      <c r="E240" s="179"/>
      <c r="F240" s="179"/>
      <c r="G240" s="179"/>
      <c r="H240" s="179"/>
      <c r="I240" s="179"/>
      <c r="J240" s="179"/>
      <c r="K240" s="179"/>
      <c r="L240" s="179"/>
      <c r="M240" s="179"/>
    </row>
    <row r="241" spans="2:13" ht="12.75" customHeight="1">
      <c r="B241" s="62"/>
      <c r="C241" s="62"/>
      <c r="D241" s="62"/>
      <c r="E241" s="62"/>
      <c r="F241" s="62"/>
      <c r="G241" s="62"/>
      <c r="H241" s="62"/>
      <c r="I241" s="62"/>
      <c r="J241" s="62"/>
      <c r="K241" s="62"/>
      <c r="L241" s="62"/>
      <c r="M241" s="62"/>
    </row>
    <row r="242" spans="1:12" ht="12.75" customHeight="1">
      <c r="A242" s="31" t="s">
        <v>223</v>
      </c>
      <c r="B242" s="32" t="s">
        <v>166</v>
      </c>
      <c r="C242" s="33"/>
      <c r="D242" s="33"/>
      <c r="E242" s="33"/>
      <c r="F242" s="33"/>
      <c r="G242" s="33"/>
      <c r="H242" s="33"/>
      <c r="I242" s="33"/>
      <c r="J242" s="33"/>
      <c r="K242" s="33"/>
      <c r="L242" s="33"/>
    </row>
    <row r="243" spans="1:12" ht="12.75" customHeight="1">
      <c r="A243" s="34"/>
      <c r="B243" s="32"/>
      <c r="C243" s="33"/>
      <c r="D243" s="33"/>
      <c r="E243" s="33"/>
      <c r="F243" s="33"/>
      <c r="G243" s="33"/>
      <c r="H243" s="33"/>
      <c r="I243" s="33"/>
      <c r="J243" s="33"/>
      <c r="K243" s="33"/>
      <c r="L243" s="33"/>
    </row>
    <row r="244" spans="1:12" ht="12.75" customHeight="1">
      <c r="A244" s="34"/>
      <c r="B244" s="34" t="s">
        <v>102</v>
      </c>
      <c r="C244" s="33" t="s">
        <v>167</v>
      </c>
      <c r="D244" s="33"/>
      <c r="E244" s="33"/>
      <c r="F244" s="33"/>
      <c r="G244" s="33"/>
      <c r="H244" s="33"/>
      <c r="I244" s="33"/>
      <c r="J244" s="33"/>
      <c r="K244" s="33"/>
      <c r="L244" s="33"/>
    </row>
    <row r="245" spans="1:13" ht="12.75" customHeight="1">
      <c r="A245" s="34"/>
      <c r="B245" s="34"/>
      <c r="C245" s="33"/>
      <c r="D245" s="33"/>
      <c r="E245" s="33"/>
      <c r="F245" s="33"/>
      <c r="G245" s="182" t="s">
        <v>5</v>
      </c>
      <c r="H245" s="182"/>
      <c r="I245" s="182"/>
      <c r="J245" s="44"/>
      <c r="K245" s="182" t="s">
        <v>6</v>
      </c>
      <c r="L245" s="182"/>
      <c r="M245" s="182"/>
    </row>
    <row r="246" spans="1:13" ht="39.75" customHeight="1">
      <c r="A246" s="34"/>
      <c r="B246" s="34"/>
      <c r="C246" s="33"/>
      <c r="D246" s="33"/>
      <c r="E246" s="33"/>
      <c r="F246" s="33"/>
      <c r="G246" s="63" t="s">
        <v>7</v>
      </c>
      <c r="H246" s="63"/>
      <c r="I246" s="63" t="s">
        <v>22</v>
      </c>
      <c r="J246" s="63"/>
      <c r="K246" s="63" t="s">
        <v>8</v>
      </c>
      <c r="L246" s="63"/>
      <c r="M246" s="63" t="s">
        <v>13</v>
      </c>
    </row>
    <row r="247" spans="1:13" ht="12.75" customHeight="1">
      <c r="A247" s="34"/>
      <c r="B247" s="34"/>
      <c r="C247" s="33"/>
      <c r="D247" s="33"/>
      <c r="E247" s="33"/>
      <c r="F247" s="33"/>
      <c r="G247" s="91">
        <v>39813</v>
      </c>
      <c r="H247" s="89"/>
      <c r="I247" s="91">
        <v>39447</v>
      </c>
      <c r="J247" s="92"/>
      <c r="K247" s="91">
        <v>39813</v>
      </c>
      <c r="L247" s="89"/>
      <c r="M247" s="91">
        <v>39447</v>
      </c>
    </row>
    <row r="248" spans="1:13" ht="12.75" customHeight="1">
      <c r="A248" s="34"/>
      <c r="B248" s="34"/>
      <c r="C248" s="33"/>
      <c r="D248" s="33"/>
      <c r="E248" s="33"/>
      <c r="F248" s="33"/>
      <c r="G248" s="44" t="s">
        <v>23</v>
      </c>
      <c r="H248" s="44"/>
      <c r="I248" s="44" t="s">
        <v>23</v>
      </c>
      <c r="J248" s="44"/>
      <c r="K248" s="44" t="s">
        <v>23</v>
      </c>
      <c r="L248" s="44"/>
      <c r="M248" s="44" t="s">
        <v>23</v>
      </c>
    </row>
    <row r="249" spans="1:12" ht="12.75" customHeight="1">
      <c r="A249" s="34"/>
      <c r="B249" s="34"/>
      <c r="C249" s="33"/>
      <c r="D249" s="33"/>
      <c r="E249" s="33"/>
      <c r="F249" s="33"/>
      <c r="G249" s="33"/>
      <c r="H249" s="33"/>
      <c r="I249" s="33"/>
      <c r="J249" s="33"/>
      <c r="K249" s="33"/>
      <c r="L249" s="33"/>
    </row>
    <row r="250" spans="1:13" ht="12.75" customHeight="1" thickBot="1">
      <c r="A250" s="34"/>
      <c r="B250" s="68" t="s">
        <v>281</v>
      </c>
      <c r="C250" s="33"/>
      <c r="D250" s="33"/>
      <c r="E250" s="33"/>
      <c r="F250" s="33"/>
      <c r="G250" s="47">
        <f>'Income Statements'!E30</f>
        <v>-2237</v>
      </c>
      <c r="H250" s="18"/>
      <c r="I250" s="47">
        <f>'Income Statements'!G30</f>
        <v>-321</v>
      </c>
      <c r="J250" s="18"/>
      <c r="K250" s="47">
        <f>'Income Statements'!I30</f>
        <v>-2209</v>
      </c>
      <c r="L250" s="18"/>
      <c r="M250" s="47">
        <v>-765</v>
      </c>
    </row>
    <row r="251" spans="1:13" ht="12.75" customHeight="1" thickTop="1">
      <c r="A251" s="34"/>
      <c r="B251" s="34"/>
      <c r="C251" s="33"/>
      <c r="D251" s="33"/>
      <c r="E251" s="33"/>
      <c r="F251" s="33"/>
      <c r="G251" s="18"/>
      <c r="H251" s="18"/>
      <c r="I251" s="18"/>
      <c r="J251" s="18"/>
      <c r="K251" s="18"/>
      <c r="L251" s="18"/>
      <c r="M251" s="18"/>
    </row>
    <row r="252" spans="1:13" ht="12.75" customHeight="1">
      <c r="A252" s="34"/>
      <c r="B252" s="68" t="s">
        <v>3</v>
      </c>
      <c r="C252" s="33"/>
      <c r="D252" s="33"/>
      <c r="E252" s="33"/>
      <c r="F252" s="33"/>
      <c r="G252" s="18"/>
      <c r="H252" s="18"/>
      <c r="I252" s="18"/>
      <c r="J252" s="18"/>
      <c r="K252" s="18"/>
      <c r="L252" s="18"/>
      <c r="M252" s="18"/>
    </row>
    <row r="253" spans="1:13" ht="12.75" customHeight="1">
      <c r="A253" s="34"/>
      <c r="B253" s="68" t="s">
        <v>4</v>
      </c>
      <c r="C253" s="33"/>
      <c r="D253" s="33"/>
      <c r="E253" s="33"/>
      <c r="F253" s="33"/>
      <c r="G253" s="18">
        <v>107199</v>
      </c>
      <c r="H253" s="18"/>
      <c r="I253" s="18">
        <v>101849</v>
      </c>
      <c r="J253" s="18"/>
      <c r="K253" s="18">
        <v>105384</v>
      </c>
      <c r="L253" s="18"/>
      <c r="M253" s="18">
        <v>98799</v>
      </c>
    </row>
    <row r="254" spans="1:13" ht="12.75" customHeight="1">
      <c r="A254" s="34"/>
      <c r="B254" s="68"/>
      <c r="C254" s="33"/>
      <c r="D254" s="33"/>
      <c r="E254" s="33"/>
      <c r="F254" s="33"/>
      <c r="G254" s="18"/>
      <c r="H254" s="18"/>
      <c r="I254" s="18"/>
      <c r="J254" s="18"/>
      <c r="K254" s="18"/>
      <c r="L254" s="18"/>
      <c r="M254" s="18"/>
    </row>
    <row r="255" spans="1:13" ht="12.75" customHeight="1">
      <c r="A255" s="34"/>
      <c r="B255" s="33" t="s">
        <v>282</v>
      </c>
      <c r="C255" s="33"/>
      <c r="D255" s="33"/>
      <c r="E255" s="33"/>
      <c r="F255" s="33"/>
      <c r="G255" s="48">
        <f>G250/G253*100</f>
        <v>-2.0867731975111705</v>
      </c>
      <c r="H255" s="18"/>
      <c r="I255" s="48">
        <f>I250/I253*100</f>
        <v>-0.31517246119254977</v>
      </c>
      <c r="J255" s="18"/>
      <c r="K255" s="48">
        <f>K250/K253*100</f>
        <v>-2.0961436271160707</v>
      </c>
      <c r="L255" s="18"/>
      <c r="M255" s="48">
        <f>M250/M253*100</f>
        <v>-0.7742993350135123</v>
      </c>
    </row>
    <row r="256" spans="1:13" ht="12.75" customHeight="1">
      <c r="A256" s="34"/>
      <c r="B256" s="34"/>
      <c r="C256" s="33"/>
      <c r="D256" s="33"/>
      <c r="E256" s="33"/>
      <c r="F256" s="33"/>
      <c r="G256" s="18"/>
      <c r="H256" s="18"/>
      <c r="I256" s="18"/>
      <c r="J256" s="18"/>
      <c r="K256" s="18"/>
      <c r="L256" s="18"/>
      <c r="M256" s="18"/>
    </row>
    <row r="257" spans="1:12" ht="12.75" customHeight="1">
      <c r="A257" s="34"/>
      <c r="B257" s="34" t="s">
        <v>103</v>
      </c>
      <c r="C257" s="33" t="s">
        <v>283</v>
      </c>
      <c r="D257" s="33"/>
      <c r="E257" s="33"/>
      <c r="F257" s="33"/>
      <c r="G257" s="33"/>
      <c r="H257" s="33"/>
      <c r="I257" s="33"/>
      <c r="J257" s="33"/>
      <c r="K257" s="33"/>
      <c r="L257" s="33"/>
    </row>
    <row r="258" spans="1:13" ht="12.75" customHeight="1">
      <c r="A258" s="34"/>
      <c r="B258" s="34"/>
      <c r="C258" s="33"/>
      <c r="D258" s="33"/>
      <c r="E258" s="33"/>
      <c r="F258" s="33"/>
      <c r="G258" s="182" t="s">
        <v>5</v>
      </c>
      <c r="H258" s="182"/>
      <c r="I258" s="182"/>
      <c r="J258" s="44"/>
      <c r="K258" s="182" t="s">
        <v>6</v>
      </c>
      <c r="L258" s="182"/>
      <c r="M258" s="182"/>
    </row>
    <row r="259" spans="1:13" ht="40.5" customHeight="1">
      <c r="A259" s="34"/>
      <c r="B259" s="34"/>
      <c r="C259" s="33"/>
      <c r="D259" s="33"/>
      <c r="E259" s="33"/>
      <c r="F259" s="33"/>
      <c r="G259" s="63" t="s">
        <v>7</v>
      </c>
      <c r="H259" s="63"/>
      <c r="I259" s="63" t="s">
        <v>22</v>
      </c>
      <c r="J259" s="63"/>
      <c r="K259" s="63" t="s">
        <v>8</v>
      </c>
      <c r="L259" s="63"/>
      <c r="M259" s="63" t="s">
        <v>13</v>
      </c>
    </row>
    <row r="260" spans="1:13" ht="12.75" customHeight="1">
      <c r="A260" s="34"/>
      <c r="B260" s="34"/>
      <c r="C260" s="33"/>
      <c r="D260" s="33"/>
      <c r="E260" s="33"/>
      <c r="F260" s="33"/>
      <c r="G260" s="91">
        <v>39813</v>
      </c>
      <c r="H260" s="89"/>
      <c r="I260" s="91">
        <v>39447</v>
      </c>
      <c r="J260" s="92"/>
      <c r="K260" s="91">
        <v>39813</v>
      </c>
      <c r="L260" s="89"/>
      <c r="M260" s="91">
        <v>39447</v>
      </c>
    </row>
    <row r="261" spans="1:13" ht="12.75" customHeight="1">
      <c r="A261" s="34"/>
      <c r="B261" s="34"/>
      <c r="C261" s="33"/>
      <c r="D261" s="33"/>
      <c r="E261" s="33"/>
      <c r="F261" s="33"/>
      <c r="G261" s="44" t="s">
        <v>23</v>
      </c>
      <c r="H261" s="44"/>
      <c r="I261" s="44" t="s">
        <v>23</v>
      </c>
      <c r="J261" s="44"/>
      <c r="K261" s="44" t="s">
        <v>23</v>
      </c>
      <c r="L261" s="44"/>
      <c r="M261" s="44" t="s">
        <v>23</v>
      </c>
    </row>
    <row r="262" spans="1:12" ht="12.75" customHeight="1">
      <c r="A262" s="34"/>
      <c r="B262" s="34"/>
      <c r="C262" s="33"/>
      <c r="D262" s="33"/>
      <c r="E262" s="33"/>
      <c r="F262" s="33"/>
      <c r="G262" s="33"/>
      <c r="H262" s="33"/>
      <c r="I262" s="33"/>
      <c r="J262" s="33"/>
      <c r="K262" s="33"/>
      <c r="L262" s="33"/>
    </row>
    <row r="263" spans="1:13" ht="12.75" customHeight="1" thickBot="1">
      <c r="A263" s="34"/>
      <c r="B263" s="68" t="s">
        <v>281</v>
      </c>
      <c r="C263" s="33"/>
      <c r="D263" s="33"/>
      <c r="E263" s="33"/>
      <c r="F263" s="33"/>
      <c r="G263" s="47">
        <f>G250</f>
        <v>-2237</v>
      </c>
      <c r="H263" s="18"/>
      <c r="I263" s="142">
        <v>-321</v>
      </c>
      <c r="J263" s="18"/>
      <c r="K263" s="47">
        <f>K250</f>
        <v>-2209</v>
      </c>
      <c r="L263" s="18"/>
      <c r="M263" s="116" t="s">
        <v>124</v>
      </c>
    </row>
    <row r="264" spans="1:13" ht="12.75" customHeight="1" thickTop="1">
      <c r="A264" s="34"/>
      <c r="B264" s="34"/>
      <c r="C264" s="33"/>
      <c r="D264" s="33"/>
      <c r="E264" s="33"/>
      <c r="F264" s="33"/>
      <c r="G264" s="18"/>
      <c r="H264" s="18"/>
      <c r="I264" s="117"/>
      <c r="J264" s="18"/>
      <c r="K264" s="117"/>
      <c r="L264" s="18"/>
      <c r="M264" s="117"/>
    </row>
    <row r="265" spans="1:13" ht="12.75" customHeight="1">
      <c r="A265" s="34"/>
      <c r="B265" s="68" t="s">
        <v>3</v>
      </c>
      <c r="C265" s="33"/>
      <c r="D265" s="33"/>
      <c r="E265" s="33"/>
      <c r="F265" s="33"/>
      <c r="G265" s="18"/>
      <c r="H265" s="18"/>
      <c r="I265" s="117"/>
      <c r="J265" s="18"/>
      <c r="K265" s="117"/>
      <c r="L265" s="18"/>
      <c r="M265" s="117"/>
    </row>
    <row r="266" spans="1:13" ht="12.75" customHeight="1">
      <c r="A266" s="34"/>
      <c r="B266" s="68" t="s">
        <v>4</v>
      </c>
      <c r="C266" s="33"/>
      <c r="D266" s="33"/>
      <c r="E266" s="33"/>
      <c r="F266" s="33"/>
      <c r="G266" s="117" t="s">
        <v>124</v>
      </c>
      <c r="H266" s="18"/>
      <c r="I266" s="117">
        <v>101515</v>
      </c>
      <c r="J266" s="18"/>
      <c r="K266" s="117" t="s">
        <v>124</v>
      </c>
      <c r="L266" s="18"/>
      <c r="M266" s="117" t="s">
        <v>124</v>
      </c>
    </row>
    <row r="267" spans="1:13" ht="12.75" customHeight="1">
      <c r="A267" s="34"/>
      <c r="B267" s="68"/>
      <c r="C267" s="33"/>
      <c r="D267" s="33"/>
      <c r="E267" s="33"/>
      <c r="F267" s="33"/>
      <c r="G267" s="18"/>
      <c r="H267" s="18"/>
      <c r="I267" s="117"/>
      <c r="J267" s="18"/>
      <c r="K267" s="117"/>
      <c r="L267" s="18"/>
      <c r="M267" s="117"/>
    </row>
    <row r="268" spans="1:13" ht="12.75" customHeight="1">
      <c r="A268" s="34"/>
      <c r="B268" s="33" t="s">
        <v>284</v>
      </c>
      <c r="C268" s="33"/>
      <c r="D268" s="33"/>
      <c r="E268" s="33"/>
      <c r="F268" s="33"/>
      <c r="G268" s="117" t="s">
        <v>124</v>
      </c>
      <c r="H268" s="18"/>
      <c r="I268" s="118">
        <v>-0.32</v>
      </c>
      <c r="J268" s="18"/>
      <c r="K268" s="117" t="s">
        <v>124</v>
      </c>
      <c r="L268" s="18"/>
      <c r="M268" s="118" t="s">
        <v>124</v>
      </c>
    </row>
    <row r="269" spans="1:13" ht="12.75" customHeight="1">
      <c r="A269" s="34"/>
      <c r="B269" s="33"/>
      <c r="C269" s="102"/>
      <c r="D269" s="102"/>
      <c r="E269" s="102"/>
      <c r="F269" s="102"/>
      <c r="G269" s="102"/>
      <c r="H269" s="102"/>
      <c r="I269" s="102"/>
      <c r="J269" s="102"/>
      <c r="K269" s="102"/>
      <c r="L269" s="102"/>
      <c r="M269" s="102"/>
    </row>
    <row r="270" spans="1:13" ht="12.75" customHeight="1">
      <c r="A270" s="34"/>
      <c r="B270" s="33"/>
      <c r="C270" s="102"/>
      <c r="D270" s="102"/>
      <c r="E270" s="102"/>
      <c r="F270" s="102"/>
      <c r="G270" s="102"/>
      <c r="H270" s="102"/>
      <c r="I270" s="102"/>
      <c r="J270" s="102"/>
      <c r="K270" s="102"/>
      <c r="L270" s="102"/>
      <c r="M270" s="102"/>
    </row>
    <row r="271" spans="1:12" ht="12.75" customHeight="1">
      <c r="A271" s="34"/>
      <c r="B271" s="33"/>
      <c r="C271" s="33"/>
      <c r="D271" s="33"/>
      <c r="E271" s="33"/>
      <c r="F271" s="33"/>
      <c r="G271" s="33"/>
      <c r="H271" s="33"/>
      <c r="I271" s="33"/>
      <c r="J271" s="33"/>
      <c r="K271" s="33"/>
      <c r="L271" s="33"/>
    </row>
    <row r="272" spans="1:12" ht="12.75" customHeight="1">
      <c r="A272" s="33"/>
      <c r="B272" s="33"/>
      <c r="C272" s="33"/>
      <c r="D272" s="33"/>
      <c r="E272" s="33"/>
      <c r="F272" s="33"/>
      <c r="G272" s="33"/>
      <c r="H272" s="33"/>
      <c r="I272" s="48"/>
      <c r="J272" s="33"/>
      <c r="K272" s="90"/>
      <c r="L272" s="33"/>
    </row>
    <row r="273" spans="1:12" ht="12.75" customHeight="1">
      <c r="A273" s="33"/>
      <c r="B273" s="33"/>
      <c r="C273" s="33"/>
      <c r="D273" s="33"/>
      <c r="E273" s="33"/>
      <c r="F273" s="33"/>
      <c r="G273" s="33"/>
      <c r="H273" s="33"/>
      <c r="I273" s="33"/>
      <c r="J273" s="33"/>
      <c r="K273" s="33"/>
      <c r="L273" s="33"/>
    </row>
    <row r="274" spans="1:12" ht="12.75" customHeight="1">
      <c r="A274" s="33"/>
      <c r="B274" s="33"/>
      <c r="C274" s="33"/>
      <c r="D274" s="33"/>
      <c r="E274" s="33"/>
      <c r="F274" s="33"/>
      <c r="G274" s="33"/>
      <c r="H274" s="33"/>
      <c r="I274" s="33"/>
      <c r="J274" s="33"/>
      <c r="K274" s="33"/>
      <c r="L274" s="33"/>
    </row>
    <row r="275" spans="1:12" ht="12.75" customHeight="1">
      <c r="A275" s="33"/>
      <c r="B275" s="33"/>
      <c r="C275" s="33"/>
      <c r="D275" s="33"/>
      <c r="E275" s="33"/>
      <c r="F275" s="33"/>
      <c r="G275" s="33"/>
      <c r="H275" s="33"/>
      <c r="I275" s="33"/>
      <c r="J275" s="33"/>
      <c r="K275" s="33"/>
      <c r="L275" s="33"/>
    </row>
    <row r="276" spans="1:12" ht="12.75" customHeight="1">
      <c r="A276" s="33"/>
      <c r="B276" s="33"/>
      <c r="C276" s="33"/>
      <c r="D276" s="33"/>
      <c r="E276" s="33"/>
      <c r="F276" s="33"/>
      <c r="G276" s="33"/>
      <c r="H276" s="33"/>
      <c r="I276" s="33"/>
      <c r="J276" s="33"/>
      <c r="K276" s="33"/>
      <c r="L276" s="33"/>
    </row>
    <row r="277" spans="1:12" ht="12.75" customHeight="1">
      <c r="A277" s="33"/>
      <c r="B277" s="33"/>
      <c r="C277" s="33"/>
      <c r="D277" s="33"/>
      <c r="E277" s="33"/>
      <c r="F277" s="33"/>
      <c r="G277" s="33"/>
      <c r="H277" s="33"/>
      <c r="I277" s="33"/>
      <c r="J277" s="33"/>
      <c r="K277" s="33"/>
      <c r="L277" s="33"/>
    </row>
    <row r="278" spans="1:12" ht="12.75" customHeight="1">
      <c r="A278" s="33"/>
      <c r="B278" s="33"/>
      <c r="C278" s="33"/>
      <c r="D278" s="33"/>
      <c r="E278" s="33"/>
      <c r="F278" s="33"/>
      <c r="G278" s="33"/>
      <c r="H278" s="33"/>
      <c r="I278" s="33"/>
      <c r="J278" s="33"/>
      <c r="K278" s="33"/>
      <c r="L278" s="33"/>
    </row>
    <row r="279" ht="12.75" customHeight="1">
      <c r="A279" s="14"/>
    </row>
    <row r="280" ht="12.75" customHeight="1">
      <c r="A280" s="14"/>
    </row>
    <row r="281" ht="12.75" customHeight="1">
      <c r="A281" s="14"/>
    </row>
    <row r="282" ht="12.75" customHeight="1">
      <c r="A282" s="14"/>
    </row>
    <row r="283" ht="12.75" customHeight="1">
      <c r="A283" s="14"/>
    </row>
    <row r="284" ht="12.75" customHeight="1">
      <c r="A284" s="14"/>
    </row>
    <row r="285" ht="12.75" customHeight="1">
      <c r="A285" s="14"/>
    </row>
    <row r="286" ht="12.75" customHeight="1">
      <c r="A286" s="14"/>
    </row>
    <row r="287" ht="12.75" customHeight="1">
      <c r="A287" s="14"/>
    </row>
    <row r="288" ht="12.75" customHeight="1">
      <c r="A288" s="14"/>
    </row>
    <row r="289" ht="12.75" customHeight="1">
      <c r="A289" s="14"/>
    </row>
    <row r="290" ht="12.75" customHeight="1">
      <c r="A290" s="14"/>
    </row>
    <row r="291" ht="12.75" customHeight="1">
      <c r="A291" s="14"/>
    </row>
    <row r="292" ht="12.75" customHeight="1">
      <c r="A292" s="14"/>
    </row>
    <row r="293" ht="12.75" customHeight="1">
      <c r="A293" s="14"/>
    </row>
    <row r="294" ht="12.75" customHeight="1">
      <c r="A294" s="14"/>
    </row>
    <row r="295" ht="12.75" customHeight="1">
      <c r="A295" s="14"/>
    </row>
    <row r="296" ht="12.75" customHeight="1">
      <c r="A296" s="14"/>
    </row>
    <row r="297" ht="12.75" customHeight="1">
      <c r="A297" s="14"/>
    </row>
    <row r="298" ht="12.75" customHeight="1">
      <c r="A298" s="14"/>
    </row>
    <row r="299" ht="12.75" customHeight="1">
      <c r="A299" s="14"/>
    </row>
  </sheetData>
  <sheetProtection/>
  <mergeCells count="46">
    <mergeCell ref="B70:L70"/>
    <mergeCell ref="B116:M116"/>
    <mergeCell ref="B39:M41"/>
    <mergeCell ref="B16:M18"/>
    <mergeCell ref="B81:F81"/>
    <mergeCell ref="B57:M58"/>
    <mergeCell ref="B37:M38"/>
    <mergeCell ref="B63:M64"/>
    <mergeCell ref="B98:M100"/>
    <mergeCell ref="C71:L71"/>
    <mergeCell ref="B13:M14"/>
    <mergeCell ref="B54:M55"/>
    <mergeCell ref="A5:M5"/>
    <mergeCell ref="B10:M11"/>
    <mergeCell ref="A1:M1"/>
    <mergeCell ref="A2:M2"/>
    <mergeCell ref="A3:M3"/>
    <mergeCell ref="A4:M4"/>
    <mergeCell ref="B102:M103"/>
    <mergeCell ref="B106:M106"/>
    <mergeCell ref="B109:M110"/>
    <mergeCell ref="C72:L72"/>
    <mergeCell ref="C77:L77"/>
    <mergeCell ref="C74:L74"/>
    <mergeCell ref="C75:L75"/>
    <mergeCell ref="C78:L78"/>
    <mergeCell ref="G80:I80"/>
    <mergeCell ref="K80:M80"/>
    <mergeCell ref="G258:I258"/>
    <mergeCell ref="K258:M258"/>
    <mergeCell ref="G245:I245"/>
    <mergeCell ref="K245:M245"/>
    <mergeCell ref="B206:M206"/>
    <mergeCell ref="B238:M240"/>
    <mergeCell ref="B233:M234"/>
    <mergeCell ref="B146:M148"/>
    <mergeCell ref="B168:M170"/>
    <mergeCell ref="B164:M166"/>
    <mergeCell ref="B188:M189"/>
    <mergeCell ref="B155:M163"/>
    <mergeCell ref="B137:M139"/>
    <mergeCell ref="B127:M128"/>
    <mergeCell ref="B129:M130"/>
    <mergeCell ref="B151:M153"/>
    <mergeCell ref="B142:M144"/>
    <mergeCell ref="B133:M136"/>
  </mergeCells>
  <printOptions/>
  <pageMargins left="0.75" right="0.51" top="0.59" bottom="0.36" header="0.27" footer="0.45"/>
  <pageSetup horizontalDpi="180" verticalDpi="180" orientation="portrait" paperSize="9" scale="93" r:id="rId1"/>
  <rowBreaks count="4" manualBreakCount="4">
    <brk id="59" max="12" man="1"/>
    <brk id="117" max="12" man="1"/>
    <brk id="174" max="12" man="1"/>
    <brk id="23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IP227</cp:lastModifiedBy>
  <cp:lastPrinted>2009-02-27T10:54:45Z</cp:lastPrinted>
  <dcterms:created xsi:type="dcterms:W3CDTF">2001-10-16T10:02:43Z</dcterms:created>
  <dcterms:modified xsi:type="dcterms:W3CDTF">2009-02-27T10:53:38Z</dcterms:modified>
  <cp:category/>
  <cp:version/>
  <cp:contentType/>
  <cp:contentStatus/>
</cp:coreProperties>
</file>